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autoCompressPictures="0" defaultThemeVersion="124226"/>
  <mc:AlternateContent xmlns:mc="http://schemas.openxmlformats.org/markup-compatibility/2006">
    <mc:Choice Requires="x15">
      <x15ac:absPath xmlns:x15ac="http://schemas.microsoft.com/office/spreadsheetml/2010/11/ac" url="https://tgf.sharepoint.com/sites/TSGMT6/CIV1/A2F/Allocation 2020-2022/TB/GOS submission 9 april/"/>
    </mc:Choice>
  </mc:AlternateContent>
  <xr:revisionPtr revIDLastSave="0" documentId="8_{C3885804-5A2B-4B5C-8DAC-C8F3EA18BD26}" xr6:coauthVersionLast="41" xr6:coauthVersionMax="41" xr10:uidLastSave="{00000000-0000-0000-0000-000000000000}"/>
  <bookViews>
    <workbookView xWindow="-110" yWindow="-110" windowWidth="19420" windowHeight="10420" tabRatio="710" activeTab="2" xr2:uid="{00000000-000D-0000-FFFF-FFFF00000000}"/>
  </bookViews>
  <sheets>
    <sheet name="Cover Sheet" sheetId="2" r:id="rId1"/>
    <sheet name="Instructions" sheetId="1" r:id="rId2"/>
    <sheet name="Tables" sheetId="3" r:id="rId3"/>
    <sheet name="Blank table (only if needed)" sheetId="4" r:id="rId4"/>
    <sheet name="TB drop-down" sheetId="5" state="hidden" r:id="rId5"/>
    <sheet name="Translations" sheetId="6" state="hidden" r:id="rId6"/>
  </sheets>
  <externalReferences>
    <externalReference r:id="rId7"/>
  </externalReferences>
  <definedNames>
    <definedName name="ApplicantType">'TB drop-down'!$S$3:$S$5</definedName>
    <definedName name="ComponentSelected">'[1]Concept Note'!$C$10</definedName>
    <definedName name="Geography">'TB drop-down'!$L$3:$L$271</definedName>
    <definedName name="LangOffset">Translations!$C$1</definedName>
    <definedName name="Language">Instructions!$B$6</definedName>
    <definedName name="ListTBModules">'TB drop-down'!$A$3:$A$10</definedName>
    <definedName name="_xlnm.Print_Area" localSheetId="3">'Blank table (only if needed)'!$A$1:$F$101</definedName>
    <definedName name="_xlnm.Print_Area" localSheetId="1">Instructions!$A$1:$G$63</definedName>
    <definedName name="_xlnm.Print_Area" localSheetId="2">Tables!$A$1:$F$202</definedName>
    <definedName name="TBModulesIndicators">'TB drop-down'!$A$3:$B$10</definedName>
    <definedName name="Z_5D020AB2_0A97_4230_BF83_062EE6184162_.wvu.PrintArea" localSheetId="3" hidden="1">'Blank table (only if needed)'!$A$4:$F$37</definedName>
    <definedName name="Z_5D020AB2_0A97_4230_BF83_062EE6184162_.wvu.PrintArea" localSheetId="1" hidden="1">Instructions!$A$1:$G$56</definedName>
    <definedName name="Z_5D020AB2_0A97_4230_BF83_062EE6184162_.wvu.PrintArea" localSheetId="2" hidden="1">Tables!$A$4:$F$202</definedName>
    <definedName name="Z_5D020AB2_0A97_4230_BF83_062EE6184162_.wvu.Rows" localSheetId="2" hidden="1">Tables!$135:$136</definedName>
    <definedName name="Z_8A762DD9_6125_4177_AA9B_79E8D68448DE_.wvu.PrintArea" localSheetId="3" hidden="1">'Blank table (only if needed)'!$A$4:$F$37</definedName>
    <definedName name="Z_8A762DD9_6125_4177_AA9B_79E8D68448DE_.wvu.PrintArea" localSheetId="1" hidden="1">Instructions!$A$1:$G$56</definedName>
    <definedName name="Z_8A762DD9_6125_4177_AA9B_79E8D68448DE_.wvu.PrintArea" localSheetId="2" hidden="1">Tables!$A$4:$F$202</definedName>
    <definedName name="Z_8A762DD9_6125_4177_AA9B_79E8D68448DE_.wvu.Rows" localSheetId="2" hidden="1">Tables!$135:$136</definedName>
    <definedName name="Z_CD09CE3E_58EC_4EDC_BE6A_B9CFB40E5B97_.wvu.PrintArea" localSheetId="3" hidden="1">'Blank table (only if needed)'!$A$4:$F$37</definedName>
    <definedName name="Z_CD09CE3E_58EC_4EDC_BE6A_B9CFB40E5B97_.wvu.PrintArea" localSheetId="1" hidden="1">Instructions!$A$1:$G$56</definedName>
    <definedName name="Z_CD09CE3E_58EC_4EDC_BE6A_B9CFB40E5B97_.wvu.PrintArea" localSheetId="2" hidden="1">Tables!$A$4:$F$202</definedName>
    <definedName name="Z_CD09CE3E_58EC_4EDC_BE6A_B9CFB40E5B97_.wvu.Rows" localSheetId="2" hidden="1">Tables!$135:$136</definedName>
    <definedName name="Z_DCBE10EC_8F38_2F45_867C_33FA420E36B5_.wvu.PrintArea" localSheetId="3" hidden="1">'Blank table (only if needed)'!$A$4:$F$37</definedName>
    <definedName name="Z_DCBE10EC_8F38_2F45_867C_33FA420E36B5_.wvu.PrintArea" localSheetId="1" hidden="1">Instructions!$A$1:$G$56</definedName>
    <definedName name="Z_DCBE10EC_8F38_2F45_867C_33FA420E36B5_.wvu.PrintArea" localSheetId="2" hidden="1">Tables!$A$4:$F$202</definedName>
    <definedName name="Z_DCBE10EC_8F38_2F45_867C_33FA420E36B5_.wvu.Rows" localSheetId="2" hidden="1">Tables!$135:$136</definedName>
  </definedNames>
  <calcPr calcId="191029"/>
  <customWorkbookViews>
    <customWorkbookView name="Laura Stocker - Personal View" guid="{CD09CE3E-58EC-4EDC-BE6A-B9CFB40E5B97}" mergeInterval="0" personalView="1" maximized="1" xWindow="-8" yWindow="-8" windowWidth="1936" windowHeight="1056" tabRatio="710" activeSheetId="1" showComments="commIndAndComment"/>
    <customWorkbookView name="Kristina Wallengren - Personal View" guid="{DCBE10EC-8F38-2F45-867C-33FA420E36B5}" mergeInterval="0" personalView="1" maximized="1" windowWidth="1280" windowHeight="600" tabRatio="710" activeSheetId="1" showComments="commIndAndComment"/>
    <customWorkbookView name="user - Personal View" guid="{5D020AB2-0A97-4230-BF83-062EE6184162}" mergeInterval="0" personalView="1" maximized="1" xWindow="1" yWindow="1" windowWidth="1280" windowHeight="543" tabRatio="710" activeSheetId="3"/>
    <customWorkbookView name="Suman Jain - Personal View" guid="{8A762DD9-6125-4177-AA9B-79E8D68448DE}" mergeInterval="0" personalView="1" maximized="1" xWindow="-8" yWindow="-8" windowWidth="1936" windowHeight="1056" tabRatio="710"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0" i="4" l="1"/>
  <c r="E97" i="4"/>
  <c r="D97" i="4"/>
  <c r="C97" i="4"/>
  <c r="E90" i="4"/>
  <c r="E93" i="4" s="1"/>
  <c r="E94" i="4" s="1"/>
  <c r="D90" i="4"/>
  <c r="D93" i="4" s="1"/>
  <c r="D94" i="4" s="1"/>
  <c r="C90" i="4"/>
  <c r="C91" i="4" s="1"/>
  <c r="E89" i="4"/>
  <c r="D89" i="4"/>
  <c r="C89" i="4"/>
  <c r="E87" i="4"/>
  <c r="D87" i="4"/>
  <c r="C87" i="4"/>
  <c r="E84" i="4"/>
  <c r="D84" i="4"/>
  <c r="C84" i="4"/>
  <c r="A67" i="4"/>
  <c r="E64" i="4"/>
  <c r="D64" i="4"/>
  <c r="C64" i="4"/>
  <c r="E57" i="4"/>
  <c r="E60" i="4" s="1"/>
  <c r="E61" i="4" s="1"/>
  <c r="D57" i="4"/>
  <c r="D60" i="4" s="1"/>
  <c r="D61" i="4" s="1"/>
  <c r="C57" i="4"/>
  <c r="C58" i="4" s="1"/>
  <c r="E56" i="4"/>
  <c r="D56" i="4"/>
  <c r="C56" i="4"/>
  <c r="E54" i="4"/>
  <c r="D54" i="4"/>
  <c r="C54" i="4"/>
  <c r="E51" i="4"/>
  <c r="D51" i="4"/>
  <c r="C51" i="4"/>
  <c r="C65" i="4" l="1"/>
  <c r="C67" i="4" s="1"/>
  <c r="C68" i="4" s="1"/>
  <c r="C98" i="4"/>
  <c r="C100" i="4" s="1"/>
  <c r="C101" i="4" s="1"/>
  <c r="C60" i="4"/>
  <c r="C61" i="4" s="1"/>
  <c r="C93" i="4"/>
  <c r="C94" i="4" s="1"/>
  <c r="D91" i="4"/>
  <c r="E91" i="4"/>
  <c r="D98" i="4"/>
  <c r="E98" i="4"/>
  <c r="D58" i="4"/>
  <c r="E58" i="4"/>
  <c r="D65" i="4"/>
  <c r="E65" i="4"/>
  <c r="C66" i="4" l="1"/>
  <c r="C99" i="4"/>
  <c r="D99" i="4"/>
  <c r="D100" i="4"/>
  <c r="D101" i="4" s="1"/>
  <c r="E100" i="4"/>
  <c r="E101" i="4" s="1"/>
  <c r="E99" i="4"/>
  <c r="E67" i="4"/>
  <c r="E68" i="4" s="1"/>
  <c r="E66" i="4"/>
  <c r="D67" i="4"/>
  <c r="D68" i="4" s="1"/>
  <c r="D66" i="4"/>
  <c r="C1" i="6"/>
  <c r="A34" i="4"/>
  <c r="A201" i="3"/>
  <c r="A168" i="3"/>
  <c r="A133" i="3"/>
  <c r="A100" i="3"/>
  <c r="A67" i="3"/>
  <c r="A34" i="3"/>
  <c r="E24" i="4"/>
  <c r="E32" i="4" s="1"/>
  <c r="D24" i="4"/>
  <c r="D32" i="4" s="1"/>
  <c r="C24" i="4"/>
  <c r="C32" i="4" s="1"/>
  <c r="E31" i="4"/>
  <c r="D31" i="4"/>
  <c r="C31" i="4"/>
  <c r="E23" i="4"/>
  <c r="D23" i="4"/>
  <c r="C23" i="4"/>
  <c r="E21" i="4"/>
  <c r="D21" i="4"/>
  <c r="C21" i="4"/>
  <c r="E18" i="4"/>
  <c r="D18" i="4"/>
  <c r="C18" i="4"/>
  <c r="C24" i="3"/>
  <c r="C25" i="3" s="1"/>
  <c r="E191" i="3"/>
  <c r="E199" i="3" s="1"/>
  <c r="D191" i="3"/>
  <c r="D194" i="3" s="1"/>
  <c r="D195" i="3" s="1"/>
  <c r="C191" i="3"/>
  <c r="C199" i="3" s="1"/>
  <c r="E190" i="3"/>
  <c r="D190" i="3"/>
  <c r="C190" i="3"/>
  <c r="E188" i="3"/>
  <c r="D188" i="3"/>
  <c r="C188" i="3"/>
  <c r="E158" i="3"/>
  <c r="E166" i="3" s="1"/>
  <c r="E168" i="3" s="1"/>
  <c r="E169" i="3" s="1"/>
  <c r="D158" i="3"/>
  <c r="D161" i="3" s="1"/>
  <c r="D162" i="3" s="1"/>
  <c r="C158" i="3"/>
  <c r="C159" i="3" s="1"/>
  <c r="E157" i="3"/>
  <c r="D157" i="3"/>
  <c r="C157" i="3"/>
  <c r="E155" i="3"/>
  <c r="D155" i="3"/>
  <c r="C155" i="3"/>
  <c r="E123" i="3"/>
  <c r="E124" i="3" s="1"/>
  <c r="E131" i="3"/>
  <c r="E132" i="3" s="1"/>
  <c r="D123" i="3"/>
  <c r="D124" i="3" s="1"/>
  <c r="C123" i="3"/>
  <c r="C131" i="3" s="1"/>
  <c r="E122" i="3"/>
  <c r="D122" i="3"/>
  <c r="C122" i="3"/>
  <c r="E120" i="3"/>
  <c r="D120" i="3"/>
  <c r="C120" i="3"/>
  <c r="D90" i="3"/>
  <c r="D98" i="3" s="1"/>
  <c r="C90" i="3"/>
  <c r="C98" i="3" s="1"/>
  <c r="E90" i="3"/>
  <c r="E91" i="3" s="1"/>
  <c r="E89" i="3"/>
  <c r="D89" i="3"/>
  <c r="C89" i="3"/>
  <c r="E87" i="3"/>
  <c r="D87" i="3"/>
  <c r="C87" i="3"/>
  <c r="E57" i="3"/>
  <c r="E58" i="3" s="1"/>
  <c r="D57" i="3"/>
  <c r="D58" i="3" s="1"/>
  <c r="C57" i="3"/>
  <c r="C60" i="3" s="1"/>
  <c r="C61" i="3" s="1"/>
  <c r="E56" i="3"/>
  <c r="D56" i="3"/>
  <c r="C56" i="3"/>
  <c r="E54" i="3"/>
  <c r="D54" i="3"/>
  <c r="C54" i="3"/>
  <c r="E24" i="3"/>
  <c r="E32" i="3" s="1"/>
  <c r="D24" i="3"/>
  <c r="D25" i="3" s="1"/>
  <c r="E23" i="3"/>
  <c r="D23" i="3"/>
  <c r="C23" i="3"/>
  <c r="C31" i="3"/>
  <c r="E198" i="3"/>
  <c r="D198" i="3"/>
  <c r="C198" i="3"/>
  <c r="E185" i="3"/>
  <c r="D185" i="3"/>
  <c r="C185" i="3"/>
  <c r="E165" i="3"/>
  <c r="D165" i="3"/>
  <c r="C165" i="3"/>
  <c r="E152" i="3"/>
  <c r="D152" i="3"/>
  <c r="C152" i="3"/>
  <c r="E130" i="3"/>
  <c r="D130" i="3"/>
  <c r="C130" i="3"/>
  <c r="E117" i="3"/>
  <c r="D117" i="3"/>
  <c r="C117" i="3"/>
  <c r="E97" i="3"/>
  <c r="D97" i="3"/>
  <c r="C97" i="3"/>
  <c r="E84" i="3"/>
  <c r="D84" i="3"/>
  <c r="C84" i="3"/>
  <c r="E64" i="3"/>
  <c r="D64" i="3"/>
  <c r="C64" i="3"/>
  <c r="E51" i="3"/>
  <c r="D51" i="3"/>
  <c r="C51" i="3"/>
  <c r="E31" i="3"/>
  <c r="D31" i="3"/>
  <c r="E21" i="3"/>
  <c r="D21" i="3"/>
  <c r="C21" i="3"/>
  <c r="E18" i="3"/>
  <c r="D18" i="3"/>
  <c r="C18" i="3"/>
  <c r="A135" i="3"/>
  <c r="D159" i="3"/>
  <c r="D166" i="3"/>
  <c r="D167" i="3" s="1"/>
  <c r="C192" i="3"/>
  <c r="E98" i="3"/>
  <c r="E100" i="3" s="1"/>
  <c r="E101" i="3" s="1"/>
  <c r="E126" i="3" l="1"/>
  <c r="E127" i="3" s="1"/>
  <c r="D192" i="3"/>
  <c r="A10" i="5"/>
  <c r="B9" i="5"/>
  <c r="A9" i="5"/>
  <c r="B10" i="5"/>
  <c r="D126" i="3"/>
  <c r="D127" i="3" s="1"/>
  <c r="G48" i="6"/>
  <c r="A4" i="2" s="1"/>
  <c r="G42" i="6"/>
  <c r="A57" i="1" s="1"/>
  <c r="G46" i="6"/>
  <c r="A63" i="1" s="1"/>
  <c r="G43" i="6"/>
  <c r="A58" i="1" s="1"/>
  <c r="G45" i="6"/>
  <c r="A60" i="1" s="1"/>
  <c r="G44" i="6"/>
  <c r="A59" i="1" s="1"/>
  <c r="E192" i="3"/>
  <c r="C161" i="3"/>
  <c r="C162" i="3" s="1"/>
  <c r="E99" i="3"/>
  <c r="C166" i="3"/>
  <c r="C168" i="3" s="1"/>
  <c r="C169" i="3" s="1"/>
  <c r="D25" i="4"/>
  <c r="C65" i="3"/>
  <c r="C67" i="3" s="1"/>
  <c r="C68" i="3" s="1"/>
  <c r="C32" i="3"/>
  <c r="C33" i="3" s="1"/>
  <c r="D199" i="3"/>
  <c r="D201" i="3" s="1"/>
  <c r="D202" i="3" s="1"/>
  <c r="E200" i="3"/>
  <c r="E201" i="3"/>
  <c r="E202" i="3" s="1"/>
  <c r="C27" i="3"/>
  <c r="C28" i="3" s="1"/>
  <c r="E194" i="3"/>
  <c r="E195" i="3" s="1"/>
  <c r="D131" i="3"/>
  <c r="D133" i="3" s="1"/>
  <c r="E25" i="4"/>
  <c r="D27" i="4"/>
  <c r="D28" i="4" s="1"/>
  <c r="C200" i="3"/>
  <c r="C201" i="3"/>
  <c r="C202" i="3" s="1"/>
  <c r="C194" i="3"/>
  <c r="C195" i="3" s="1"/>
  <c r="E161" i="3"/>
  <c r="E162" i="3" s="1"/>
  <c r="E65" i="3"/>
  <c r="C126" i="3"/>
  <c r="C127" i="3" s="1"/>
  <c r="D93" i="3"/>
  <c r="D94" i="3" s="1"/>
  <c r="E159" i="3"/>
  <c r="E27" i="3"/>
  <c r="E28" i="3" s="1"/>
  <c r="L196" i="5"/>
  <c r="A35" i="6"/>
  <c r="A6" i="6"/>
  <c r="A72" i="3" s="1"/>
  <c r="A325" i="6"/>
  <c r="A312" i="6"/>
  <c r="G263" i="6"/>
  <c r="G240" i="6"/>
  <c r="G223" i="6"/>
  <c r="A495" i="6"/>
  <c r="A493" i="6"/>
  <c r="A349" i="6"/>
  <c r="A331" i="6"/>
  <c r="G399" i="6"/>
  <c r="A151" i="6"/>
  <c r="A297" i="6"/>
  <c r="G358" i="6"/>
  <c r="A127" i="6"/>
  <c r="G299" i="6"/>
  <c r="A249" i="6"/>
  <c r="A172" i="6"/>
  <c r="G414" i="6"/>
  <c r="A162" i="6"/>
  <c r="G269" i="6"/>
  <c r="D34" i="4"/>
  <c r="D35" i="4" s="1"/>
  <c r="D33" i="4"/>
  <c r="C34" i="4"/>
  <c r="C35" i="4" s="1"/>
  <c r="C33" i="4"/>
  <c r="E34" i="4"/>
  <c r="E35" i="4" s="1"/>
  <c r="E33" i="4"/>
  <c r="C25" i="4"/>
  <c r="C27" i="4"/>
  <c r="C28" i="4" s="1"/>
  <c r="E27" i="4"/>
  <c r="E28" i="4" s="1"/>
  <c r="D134" i="3"/>
  <c r="D135" i="3"/>
  <c r="D136" i="3" s="1"/>
  <c r="D100" i="3"/>
  <c r="D101" i="3" s="1"/>
  <c r="D99" i="3"/>
  <c r="E34" i="3"/>
  <c r="E35" i="3" s="1"/>
  <c r="E33" i="3"/>
  <c r="C100" i="3"/>
  <c r="C101" i="3" s="1"/>
  <c r="C99" i="3"/>
  <c r="C133" i="3"/>
  <c r="C134" i="3" s="1"/>
  <c r="C132" i="3"/>
  <c r="D168" i="3"/>
  <c r="D169" i="3" s="1"/>
  <c r="D132" i="3"/>
  <c r="E167" i="3"/>
  <c r="C91" i="3"/>
  <c r="E93" i="3"/>
  <c r="E94" i="3" s="1"/>
  <c r="E60" i="3"/>
  <c r="E61" i="3" s="1"/>
  <c r="C124" i="3"/>
  <c r="E133" i="3"/>
  <c r="E134" i="3" s="1"/>
  <c r="D32" i="3"/>
  <c r="E25" i="3"/>
  <c r="D65" i="3"/>
  <c r="C93" i="3"/>
  <c r="C94" i="3" s="1"/>
  <c r="D60" i="3"/>
  <c r="D61" i="3" s="1"/>
  <c r="D27" i="3"/>
  <c r="D28" i="3" s="1"/>
  <c r="D91" i="3"/>
  <c r="C58" i="3"/>
  <c r="G429" i="6"/>
  <c r="G425" i="6"/>
  <c r="G209" i="6"/>
  <c r="G125" i="6"/>
  <c r="L17" i="5"/>
  <c r="G250" i="6"/>
  <c r="A228" i="6"/>
  <c r="G472" i="6"/>
  <c r="A105" i="6"/>
  <c r="A368" i="6"/>
  <c r="G352" i="6"/>
  <c r="A181" i="6"/>
  <c r="A152" i="6"/>
  <c r="A396" i="6"/>
  <c r="G400" i="6"/>
  <c r="G30" i="6"/>
  <c r="A39" i="1" s="1"/>
  <c r="G363" i="6"/>
  <c r="L131" i="5"/>
  <c r="G504" i="6"/>
  <c r="G103" i="6"/>
  <c r="A146" i="6"/>
  <c r="A260" i="6"/>
  <c r="A286" i="6"/>
  <c r="G181" i="6"/>
  <c r="A334" i="6"/>
  <c r="A61" i="6"/>
  <c r="A175" i="6"/>
  <c r="A388" i="6"/>
  <c r="G130" i="6"/>
  <c r="G480" i="6"/>
  <c r="G18" i="6"/>
  <c r="A23" i="1" s="1"/>
  <c r="A149" i="6"/>
  <c r="A136" i="6"/>
  <c r="A395" i="6"/>
  <c r="A428" i="6"/>
  <c r="A219" i="6"/>
  <c r="G486" i="6"/>
  <c r="G144" i="6"/>
  <c r="G36" i="6"/>
  <c r="A49" i="1" s="1"/>
  <c r="G396" i="6"/>
  <c r="G183" i="6"/>
  <c r="G3" i="6"/>
  <c r="A8" i="1" s="1"/>
  <c r="G303" i="6"/>
  <c r="G15" i="6"/>
  <c r="A498" i="6"/>
  <c r="A3" i="5"/>
  <c r="L209" i="5"/>
  <c r="L191" i="5"/>
  <c r="G432" i="6"/>
  <c r="A268" i="6"/>
  <c r="A252" i="6"/>
  <c r="G177" i="6"/>
  <c r="A436" i="6"/>
  <c r="A257" i="6"/>
  <c r="A262" i="6"/>
  <c r="A338" i="6"/>
  <c r="A265" i="6"/>
  <c r="A352" i="6"/>
  <c r="G182" i="6"/>
  <c r="G58" i="6"/>
  <c r="G297" i="6"/>
  <c r="G296" i="6"/>
  <c r="G338" i="6"/>
  <c r="G16" i="6"/>
  <c r="A21" i="1" s="1"/>
  <c r="G257" i="6"/>
  <c r="G108" i="6"/>
  <c r="G203" i="6"/>
  <c r="G496" i="6"/>
  <c r="G389" i="6"/>
  <c r="G238" i="6"/>
  <c r="G204" i="6"/>
  <c r="G191" i="6"/>
  <c r="G115" i="6"/>
  <c r="G135" i="6"/>
  <c r="G497" i="6"/>
  <c r="G392" i="6"/>
  <c r="G306" i="6"/>
  <c r="G436" i="6"/>
  <c r="G176" i="6"/>
  <c r="G109" i="6"/>
  <c r="A179" i="6"/>
  <c r="A28" i="6"/>
  <c r="A90" i="4" s="1"/>
  <c r="A322" i="6"/>
  <c r="A491" i="6"/>
  <c r="A287" i="6"/>
  <c r="A56" i="6"/>
  <c r="A216" i="6"/>
  <c r="A69" i="6"/>
  <c r="A245" i="6"/>
  <c r="A438" i="6"/>
  <c r="G353" i="6"/>
  <c r="G482" i="6"/>
  <c r="G447" i="6"/>
  <c r="G484" i="6"/>
  <c r="A437" i="6"/>
  <c r="A67" i="6"/>
  <c r="A218" i="6"/>
  <c r="A367" i="6"/>
  <c r="A33" i="6"/>
  <c r="A98" i="4" s="1"/>
  <c r="A276" i="6"/>
  <c r="A189" i="6"/>
  <c r="A442" i="6"/>
  <c r="A174" i="6"/>
  <c r="G437" i="6"/>
  <c r="G206" i="6"/>
  <c r="A70" i="6"/>
  <c r="A450" i="6"/>
  <c r="A109" i="6"/>
  <c r="A116" i="6"/>
  <c r="A419" i="6"/>
  <c r="A384" i="6"/>
  <c r="A275" i="6"/>
  <c r="G153" i="6"/>
  <c r="G163" i="6"/>
  <c r="G73" i="6"/>
  <c r="L158" i="5"/>
  <c r="L136" i="5"/>
  <c r="A464" i="6"/>
  <c r="G218" i="6"/>
  <c r="A62" i="6"/>
  <c r="G298" i="6"/>
  <c r="A441" i="6"/>
  <c r="G457" i="6"/>
  <c r="G104" i="6"/>
  <c r="G449" i="6"/>
  <c r="G300" i="6"/>
  <c r="G31" i="6"/>
  <c r="A42" i="1" s="1"/>
  <c r="G476" i="6"/>
  <c r="G368" i="6"/>
  <c r="L166" i="5"/>
  <c r="L36" i="5"/>
  <c r="L151" i="5"/>
  <c r="A254" i="6"/>
  <c r="A267" i="6"/>
  <c r="A469" i="6"/>
  <c r="G226" i="6"/>
  <c r="A154" i="6"/>
  <c r="A329" i="6"/>
  <c r="A466" i="6"/>
  <c r="A107" i="6"/>
  <c r="A205" i="6"/>
  <c r="A404" i="6"/>
  <c r="G451" i="6"/>
  <c r="G35" i="6"/>
  <c r="A46" i="1" s="1"/>
  <c r="G265" i="6"/>
  <c r="G211" i="6"/>
  <c r="G316" i="6"/>
  <c r="G27" i="6"/>
  <c r="A36" i="1" s="1"/>
  <c r="G193" i="6"/>
  <c r="G498" i="6"/>
  <c r="G162" i="6"/>
  <c r="A36" i="6"/>
  <c r="G357" i="6"/>
  <c r="G195" i="6"/>
  <c r="G384" i="6"/>
  <c r="G149" i="6"/>
  <c r="G94" i="6"/>
  <c r="G114" i="6"/>
  <c r="G421" i="6"/>
  <c r="G334" i="6"/>
  <c r="G258" i="6"/>
  <c r="G276" i="6"/>
  <c r="G142" i="6"/>
  <c r="G11" i="6"/>
  <c r="A16" i="1" s="1"/>
  <c r="A449" i="6"/>
  <c r="A492" i="6"/>
  <c r="A290" i="6"/>
  <c r="A459" i="6"/>
  <c r="A255" i="6"/>
  <c r="A72" i="6"/>
  <c r="A248" i="6"/>
  <c r="A85" i="6"/>
  <c r="A261" i="6"/>
  <c r="A39" i="6"/>
  <c r="G293" i="6"/>
  <c r="G418" i="6"/>
  <c r="G234" i="6"/>
  <c r="G420" i="6"/>
  <c r="A357" i="6"/>
  <c r="A472" i="6"/>
  <c r="A178" i="6"/>
  <c r="A343" i="6"/>
  <c r="A84" i="6"/>
  <c r="A300" i="6"/>
  <c r="A209" i="6"/>
  <c r="A402" i="6"/>
  <c r="A142" i="6"/>
  <c r="G397" i="6"/>
  <c r="G92" i="6"/>
  <c r="A118" i="6"/>
  <c r="A478" i="6"/>
  <c r="A49" i="6"/>
  <c r="A92" i="6"/>
  <c r="A447" i="6"/>
  <c r="A440" i="6"/>
  <c r="A421" i="6"/>
  <c r="G251" i="6"/>
  <c r="G428" i="6"/>
  <c r="L96" i="5"/>
  <c r="L124" i="5"/>
  <c r="A7" i="6"/>
  <c r="A105" i="3" s="1"/>
  <c r="G427" i="6"/>
  <c r="A48" i="6"/>
  <c r="A140" i="6"/>
  <c r="A76" i="6"/>
  <c r="G69" i="6"/>
  <c r="G169" i="6"/>
  <c r="G167" i="6"/>
  <c r="G312" i="6"/>
  <c r="G330" i="6"/>
  <c r="G189" i="6"/>
  <c r="G123" i="6"/>
  <c r="G367" i="6"/>
  <c r="G261" i="6"/>
  <c r="A202" i="6"/>
  <c r="A358" i="6"/>
  <c r="A302" i="6"/>
  <c r="A135" i="6"/>
  <c r="A489" i="6"/>
  <c r="G22" i="6"/>
  <c r="A29" i="1" s="1"/>
  <c r="A379" i="6"/>
  <c r="A91" i="6"/>
  <c r="G503" i="6"/>
  <c r="G91" i="6"/>
  <c r="G287" i="6"/>
  <c r="G75" i="6"/>
  <c r="A96" i="6"/>
  <c r="G383" i="6"/>
  <c r="A477" i="6"/>
  <c r="A271" i="6"/>
  <c r="A221" i="6"/>
  <c r="G194" i="6"/>
  <c r="G80" i="6"/>
  <c r="A317" i="6"/>
  <c r="A192" i="6"/>
  <c r="A451" i="6"/>
  <c r="A139" i="6"/>
  <c r="G272" i="6"/>
  <c r="G280" i="6"/>
  <c r="A341" i="6"/>
  <c r="A328" i="6"/>
  <c r="A63" i="6"/>
  <c r="A130" i="6"/>
  <c r="A429" i="6"/>
  <c r="G292" i="6"/>
  <c r="G224" i="6"/>
  <c r="G229" i="6"/>
  <c r="G282" i="6"/>
  <c r="G462" i="6"/>
  <c r="G286" i="6"/>
  <c r="G446" i="6"/>
  <c r="A295" i="6"/>
  <c r="A196" i="6"/>
  <c r="A310" i="6"/>
  <c r="L46" i="5"/>
  <c r="A301" i="6"/>
  <c r="L71" i="5"/>
  <c r="L47" i="5"/>
  <c r="L101" i="5"/>
  <c r="L54" i="5"/>
  <c r="A324" i="6"/>
  <c r="B3" i="5"/>
  <c r="B6" i="5"/>
  <c r="A8" i="5"/>
  <c r="A4" i="5"/>
  <c r="S5" i="5"/>
  <c r="A27" i="6"/>
  <c r="A88" i="4" s="1"/>
  <c r="A94" i="6"/>
  <c r="A285" i="6"/>
  <c r="G14" i="6"/>
  <c r="L242" i="5"/>
  <c r="L226" i="5"/>
  <c r="L210" i="5"/>
  <c r="L194" i="5"/>
  <c r="L178" i="5"/>
  <c r="L162" i="5"/>
  <c r="L146" i="5"/>
  <c r="L130" i="5"/>
  <c r="L114" i="5"/>
  <c r="L98" i="5"/>
  <c r="L82" i="5"/>
  <c r="L66" i="5"/>
  <c r="L50" i="5"/>
  <c r="L34" i="5"/>
  <c r="L18" i="5"/>
  <c r="L237" i="5"/>
  <c r="L221" i="5"/>
  <c r="L205" i="5"/>
  <c r="L220" i="5"/>
  <c r="L192" i="5"/>
  <c r="L171" i="5"/>
  <c r="L149" i="5"/>
  <c r="L128" i="5"/>
  <c r="L107" i="5"/>
  <c r="L85" i="5"/>
  <c r="L64" i="5"/>
  <c r="L43" i="5"/>
  <c r="L21" i="5"/>
  <c r="L235" i="5"/>
  <c r="L203" i="5"/>
  <c r="L180" i="5"/>
  <c r="L159" i="5"/>
  <c r="L137" i="5"/>
  <c r="L116" i="5"/>
  <c r="L95" i="5"/>
  <c r="L73" i="5"/>
  <c r="L52" i="5"/>
  <c r="L31" i="5"/>
  <c r="L9" i="5"/>
  <c r="L216" i="5"/>
  <c r="L189" i="5"/>
  <c r="L168" i="5"/>
  <c r="L147" i="5"/>
  <c r="L125" i="5"/>
  <c r="L104" i="5"/>
  <c r="L83" i="5"/>
  <c r="L61" i="5"/>
  <c r="L40" i="5"/>
  <c r="L19" i="5"/>
  <c r="L239" i="5"/>
  <c r="L207" i="5"/>
  <c r="L183" i="5"/>
  <c r="L161" i="5"/>
  <c r="L140" i="5"/>
  <c r="L119" i="5"/>
  <c r="L97" i="5"/>
  <c r="L76" i="5"/>
  <c r="L23" i="5"/>
  <c r="L28" i="5"/>
  <c r="L60" i="5"/>
  <c r="A201" i="6"/>
  <c r="A366" i="6"/>
  <c r="A147" i="6"/>
  <c r="G492" i="6"/>
  <c r="A304" i="6"/>
  <c r="A376" i="6"/>
  <c r="G86" i="6"/>
  <c r="A93" i="6"/>
  <c r="A186" i="6"/>
  <c r="G379" i="6"/>
  <c r="B5" i="5"/>
  <c r="A6" i="5"/>
  <c r="G50" i="6"/>
  <c r="A7" i="2" s="1"/>
  <c r="A26" i="6"/>
  <c r="A86" i="4" s="1"/>
  <c r="A446" i="6"/>
  <c r="A372" i="6"/>
  <c r="L234" i="5"/>
  <c r="L214" i="5"/>
  <c r="L190" i="5"/>
  <c r="L170" i="5"/>
  <c r="L150" i="5"/>
  <c r="L126" i="5"/>
  <c r="L106" i="5"/>
  <c r="L86" i="5"/>
  <c r="L62" i="5"/>
  <c r="L42" i="5"/>
  <c r="L22" i="5"/>
  <c r="L225" i="5"/>
  <c r="L201" i="5"/>
  <c r="L236" i="5"/>
  <c r="L197" i="5"/>
  <c r="L165" i="5"/>
  <c r="L139" i="5"/>
  <c r="L112" i="5"/>
  <c r="L80" i="5"/>
  <c r="L53" i="5"/>
  <c r="L27" i="5"/>
  <c r="L219" i="5"/>
  <c r="L185" i="5"/>
  <c r="L153" i="5"/>
  <c r="L127" i="5"/>
  <c r="L100" i="5"/>
  <c r="L68" i="5"/>
  <c r="L41" i="5"/>
  <c r="L15" i="5"/>
  <c r="L240" i="5"/>
  <c r="L200" i="5"/>
  <c r="L173" i="5"/>
  <c r="L141" i="5"/>
  <c r="L115" i="5"/>
  <c r="L88" i="5"/>
  <c r="L56" i="5"/>
  <c r="L29" i="5"/>
  <c r="L3" i="5"/>
  <c r="L231" i="5"/>
  <c r="L193" i="5"/>
  <c r="L167" i="5"/>
  <c r="L135" i="5"/>
  <c r="L108" i="5"/>
  <c r="L81" i="5"/>
  <c r="L39" i="5"/>
  <c r="L65" i="5"/>
  <c r="A222" i="6"/>
  <c r="A89" i="6"/>
  <c r="G89" i="6"/>
  <c r="A185" i="6"/>
  <c r="A445" i="6"/>
  <c r="A362" i="6"/>
  <c r="A383" i="6"/>
  <c r="G450" i="6"/>
  <c r="G70" i="6"/>
  <c r="A394" i="6"/>
  <c r="A34" i="6"/>
  <c r="A119" i="6"/>
  <c r="A282" i="6"/>
  <c r="A405" i="6"/>
  <c r="G133" i="6"/>
  <c r="A166" i="6"/>
  <c r="A237" i="6"/>
  <c r="A156" i="6"/>
  <c r="A439" i="6"/>
  <c r="A195" i="6"/>
  <c r="G388" i="6"/>
  <c r="G373" i="6"/>
  <c r="G60" i="6"/>
  <c r="G124" i="6"/>
  <c r="G129" i="6"/>
  <c r="G390" i="6"/>
  <c r="G378" i="6"/>
  <c r="A315" i="6"/>
  <c r="A353" i="6"/>
  <c r="A480" i="6"/>
  <c r="A298" i="6"/>
  <c r="A487" i="6"/>
  <c r="A335" i="6"/>
  <c r="A15" i="6"/>
  <c r="E76" i="4" s="1"/>
  <c r="A160" i="6"/>
  <c r="A308" i="6"/>
  <c r="A141" i="6"/>
  <c r="A289" i="6"/>
  <c r="A406" i="6"/>
  <c r="A230" i="6"/>
  <c r="G41" i="6"/>
  <c r="A56" i="1" s="1"/>
  <c r="G248" i="6"/>
  <c r="G214" i="6"/>
  <c r="A31" i="6"/>
  <c r="A95" i="4" s="1"/>
  <c r="A342" i="6"/>
  <c r="A321" i="6"/>
  <c r="A121" i="6"/>
  <c r="A244" i="6"/>
  <c r="A23" i="6"/>
  <c r="A82" i="4" s="1"/>
  <c r="A355" i="6"/>
  <c r="A122" i="6"/>
  <c r="A448" i="6"/>
  <c r="A433" i="6"/>
  <c r="G119" i="6"/>
  <c r="G304" i="6"/>
  <c r="G236" i="6"/>
  <c r="A54" i="6"/>
  <c r="A350" i="6"/>
  <c r="A313" i="6"/>
  <c r="A113" i="6"/>
  <c r="A224" i="6"/>
  <c r="A16" i="6"/>
  <c r="A77" i="4" s="1"/>
  <c r="A371" i="6"/>
  <c r="A170" i="6"/>
  <c r="A456" i="6"/>
  <c r="A465" i="6"/>
  <c r="G146" i="6"/>
  <c r="G315" i="6"/>
  <c r="G311" i="6"/>
  <c r="G285" i="6"/>
  <c r="A42" i="6"/>
  <c r="G76" i="6"/>
  <c r="G37" i="6"/>
  <c r="A50" i="1" s="1"/>
  <c r="G21" i="6"/>
  <c r="A28" i="1" s="1"/>
  <c r="G32" i="6"/>
  <c r="A43" i="1" s="1"/>
  <c r="G473" i="6"/>
  <c r="G409" i="6"/>
  <c r="G345" i="6"/>
  <c r="G281" i="6"/>
  <c r="G217" i="6"/>
  <c r="G488" i="6"/>
  <c r="G403" i="6"/>
  <c r="G318" i="6"/>
  <c r="G232" i="6"/>
  <c r="G152" i="6"/>
  <c r="G88" i="6"/>
  <c r="G444" i="6"/>
  <c r="G359" i="6"/>
  <c r="G274" i="6"/>
  <c r="G188" i="6"/>
  <c r="G406" i="6"/>
  <c r="A37" i="6"/>
  <c r="G33" i="6"/>
  <c r="A44" i="1" s="1"/>
  <c r="G67" i="6"/>
  <c r="G469" i="6"/>
  <c r="G385" i="6"/>
  <c r="G301" i="6"/>
  <c r="G213" i="6"/>
  <c r="G456" i="6"/>
  <c r="G344" i="6"/>
  <c r="G227" i="6"/>
  <c r="G128" i="6"/>
  <c r="G471" i="6"/>
  <c r="G354" i="6"/>
  <c r="G242" i="6"/>
  <c r="G459" i="6"/>
  <c r="G246" i="6"/>
  <c r="G118" i="6"/>
  <c r="G415" i="6"/>
  <c r="G244" i="6"/>
  <c r="G117" i="6"/>
  <c r="G411" i="6"/>
  <c r="G78" i="6"/>
  <c r="G62" i="6"/>
  <c r="B4" i="5"/>
  <c r="G52" i="6"/>
  <c r="A9" i="2" s="1"/>
  <c r="G54" i="6"/>
  <c r="F1" i="4" s="1"/>
  <c r="A231" i="6"/>
  <c r="L238" i="5"/>
  <c r="L206" i="5"/>
  <c r="L182" i="5"/>
  <c r="L154" i="5"/>
  <c r="L122" i="5"/>
  <c r="L94" i="5"/>
  <c r="L70" i="5"/>
  <c r="L38" i="5"/>
  <c r="L10" i="5"/>
  <c r="L217" i="5"/>
  <c r="L204" i="5"/>
  <c r="L160" i="5"/>
  <c r="L123" i="5"/>
  <c r="L91" i="5"/>
  <c r="L48" i="5"/>
  <c r="L11" i="5"/>
  <c r="L227" i="5"/>
  <c r="L175" i="5"/>
  <c r="L143" i="5"/>
  <c r="L105" i="5"/>
  <c r="L63" i="5"/>
  <c r="L25" i="5"/>
  <c r="L195" i="5"/>
  <c r="L157" i="5"/>
  <c r="L120" i="5"/>
  <c r="L77" i="5"/>
  <c r="L45" i="5"/>
  <c r="L8" i="5"/>
  <c r="L223" i="5"/>
  <c r="L177" i="5"/>
  <c r="L145" i="5"/>
  <c r="L103" i="5"/>
  <c r="L33" i="5"/>
  <c r="L7" i="5"/>
  <c r="A112" i="6"/>
  <c r="A210" i="6"/>
  <c r="A458" i="6"/>
  <c r="A377" i="6"/>
  <c r="A220" i="6"/>
  <c r="G165" i="6"/>
  <c r="G6" i="6"/>
  <c r="A11" i="1" s="1"/>
  <c r="A241" i="6"/>
  <c r="A68" i="6"/>
  <c r="A420" i="6"/>
  <c r="G314" i="6"/>
  <c r="A14" i="6"/>
  <c r="C76" i="4" s="1"/>
  <c r="A129" i="6"/>
  <c r="A143" i="6"/>
  <c r="A424" i="6"/>
  <c r="G219" i="6"/>
  <c r="G302" i="6"/>
  <c r="G404" i="6"/>
  <c r="G131" i="6"/>
  <c r="A3" i="6"/>
  <c r="A75" i="6"/>
  <c r="A400" i="6"/>
  <c r="A74" i="6"/>
  <c r="A247" i="6"/>
  <c r="A80" i="6"/>
  <c r="A272" i="6"/>
  <c r="A177" i="6"/>
  <c r="A474" i="6"/>
  <c r="A294" i="6"/>
  <c r="G481" i="6"/>
  <c r="G370" i="6"/>
  <c r="G180" i="6"/>
  <c r="A382" i="6"/>
  <c r="A225" i="6"/>
  <c r="A292" i="6"/>
  <c r="A71" i="6"/>
  <c r="A463" i="6"/>
  <c r="A392" i="6"/>
  <c r="A243" i="6"/>
  <c r="G431" i="6"/>
  <c r="G171" i="6"/>
  <c r="A134" i="6"/>
  <c r="A430" i="6"/>
  <c r="A157" i="6"/>
  <c r="A180" i="6"/>
  <c r="A199" i="6"/>
  <c r="A58" i="6"/>
  <c r="A11" i="6"/>
  <c r="A74" i="4" s="1"/>
  <c r="A187" i="6"/>
  <c r="G166" i="6"/>
  <c r="G179" i="6"/>
  <c r="A41" i="6"/>
  <c r="A72" i="4" s="1"/>
  <c r="G74" i="6"/>
  <c r="G57" i="6"/>
  <c r="G489" i="6"/>
  <c r="G393" i="6"/>
  <c r="G313" i="6"/>
  <c r="G233" i="6"/>
  <c r="G467" i="6"/>
  <c r="G360" i="6"/>
  <c r="G254" i="6"/>
  <c r="G136" i="6"/>
  <c r="G487" i="6"/>
  <c r="G380" i="6"/>
  <c r="G252" i="6"/>
  <c r="G491" i="6"/>
  <c r="A38" i="6"/>
  <c r="A4" i="3" s="1"/>
  <c r="G61" i="6"/>
  <c r="G64" i="6"/>
  <c r="G405" i="6"/>
  <c r="G277" i="6"/>
  <c r="G173" i="6"/>
  <c r="G371" i="6"/>
  <c r="G200" i="6"/>
  <c r="G84" i="6"/>
  <c r="G386" i="6"/>
  <c r="G215" i="6"/>
  <c r="G342" i="6"/>
  <c r="G139" i="6"/>
  <c r="G372" i="6"/>
  <c r="G161" i="6"/>
  <c r="G454" i="6"/>
  <c r="G20" i="6"/>
  <c r="A25" i="1" s="1"/>
  <c r="G63" i="6"/>
  <c r="G445" i="6"/>
  <c r="G333" i="6"/>
  <c r="G221" i="6"/>
  <c r="G419" i="6"/>
  <c r="G270" i="6"/>
  <c r="G132" i="6"/>
  <c r="G434" i="6"/>
  <c r="G284" i="6"/>
  <c r="G470" i="6"/>
  <c r="G192" i="6"/>
  <c r="G479" i="6"/>
  <c r="G255" i="6"/>
  <c r="G90" i="6"/>
  <c r="G326" i="6"/>
  <c r="G158" i="6"/>
  <c r="G495" i="6"/>
  <c r="G324" i="6"/>
  <c r="G157" i="6"/>
  <c r="A43" i="6"/>
  <c r="G17" i="6"/>
  <c r="A22" i="1" s="1"/>
  <c r="G461" i="6"/>
  <c r="G309" i="6"/>
  <c r="G494" i="6"/>
  <c r="G291" i="6"/>
  <c r="G112" i="6"/>
  <c r="G348" i="6"/>
  <c r="G502" i="6"/>
  <c r="G155" i="6"/>
  <c r="G351" i="6"/>
  <c r="G106" i="6"/>
  <c r="G294" i="6"/>
  <c r="G110" i="6"/>
  <c r="G346" i="6"/>
  <c r="G141" i="6"/>
  <c r="A409" i="6"/>
  <c r="A453" i="6"/>
  <c r="A51" i="6"/>
  <c r="A171" i="6"/>
  <c r="A259" i="6"/>
  <c r="A476" i="6"/>
  <c r="A412" i="6"/>
  <c r="A348" i="6"/>
  <c r="A226" i="6"/>
  <c r="A98" i="6"/>
  <c r="A475" i="6"/>
  <c r="A411" i="6"/>
  <c r="A347" i="6"/>
  <c r="A223" i="6"/>
  <c r="A95" i="6"/>
  <c r="A29" i="6"/>
  <c r="A92" i="4" s="1"/>
  <c r="A104" i="6"/>
  <c r="A168" i="6"/>
  <c r="A232" i="6"/>
  <c r="A296" i="6"/>
  <c r="A20" i="6"/>
  <c r="A101" i="6"/>
  <c r="A165" i="6"/>
  <c r="A229" i="6"/>
  <c r="A293" i="6"/>
  <c r="A486" i="6"/>
  <c r="A422" i="6"/>
  <c r="G65" i="6"/>
  <c r="G453" i="6"/>
  <c r="G253" i="6"/>
  <c r="G355" i="6"/>
  <c r="G96" i="6"/>
  <c r="G279" i="6"/>
  <c r="G235" i="6"/>
  <c r="G340" i="6"/>
  <c r="G443" i="6"/>
  <c r="G147" i="6"/>
  <c r="G335" i="6"/>
  <c r="G98" i="6"/>
  <c r="A123" i="6"/>
  <c r="A497" i="6"/>
  <c r="A461" i="6"/>
  <c r="A496" i="6"/>
  <c r="A408" i="6"/>
  <c r="A306" i="6"/>
  <c r="A138" i="6"/>
  <c r="A471" i="6"/>
  <c r="A387" i="6"/>
  <c r="A263" i="6"/>
  <c r="A87" i="6"/>
  <c r="A64" i="6"/>
  <c r="A148" i="6"/>
  <c r="A236" i="6"/>
  <c r="A320" i="6"/>
  <c r="A81" i="6"/>
  <c r="A169" i="6"/>
  <c r="A253" i="6"/>
  <c r="A337" i="6"/>
  <c r="A418" i="6"/>
  <c r="A354" i="6"/>
  <c r="A238" i="6"/>
  <c r="A110" i="6"/>
  <c r="A40" i="6"/>
  <c r="A4" i="4" s="1"/>
  <c r="G485" i="6"/>
  <c r="G289" i="6"/>
  <c r="G408" i="6"/>
  <c r="G140" i="6"/>
  <c r="G332" i="6"/>
  <c r="G331" i="6"/>
  <c r="A158" i="6"/>
  <c r="A326" i="6"/>
  <c r="A426" i="6"/>
  <c r="A305" i="6"/>
  <c r="A193" i="6"/>
  <c r="A77" i="6"/>
  <c r="A288" i="6"/>
  <c r="A176" i="6"/>
  <c r="A60" i="6"/>
  <c r="A207" i="6"/>
  <c r="A391" i="6"/>
  <c r="A10" i="6"/>
  <c r="A73" i="4" s="1"/>
  <c r="A250" i="6"/>
  <c r="A416" i="6"/>
  <c r="A163" i="6"/>
  <c r="A401" i="6"/>
  <c r="A155" i="6"/>
  <c r="G151" i="6"/>
  <c r="G99" i="6"/>
  <c r="G464" i="6"/>
  <c r="G490" i="6"/>
  <c r="G290" i="6"/>
  <c r="G366" i="6"/>
  <c r="G465" i="6"/>
  <c r="G51" i="6"/>
  <c r="A8" i="2" s="1"/>
  <c r="G468" i="6"/>
  <c r="A399" i="6"/>
  <c r="L230" i="5"/>
  <c r="L202" i="5"/>
  <c r="L174" i="5"/>
  <c r="L142" i="5"/>
  <c r="L118" i="5"/>
  <c r="L90" i="5"/>
  <c r="L58" i="5"/>
  <c r="L30" i="5"/>
  <c r="L6" i="5"/>
  <c r="L241" i="5"/>
  <c r="L213" i="5"/>
  <c r="L187" i="5"/>
  <c r="L155" i="5"/>
  <c r="L117" i="5"/>
  <c r="L75" i="5"/>
  <c r="L37" i="5"/>
  <c r="L5" i="5"/>
  <c r="L211" i="5"/>
  <c r="L169" i="5"/>
  <c r="L132" i="5"/>
  <c r="L89" i="5"/>
  <c r="L57" i="5"/>
  <c r="L20" i="5"/>
  <c r="L232" i="5"/>
  <c r="L184" i="5"/>
  <c r="L152" i="5"/>
  <c r="L109" i="5"/>
  <c r="L72" i="5"/>
  <c r="L35" i="5"/>
  <c r="L215" i="5"/>
  <c r="L172" i="5"/>
  <c r="L129" i="5"/>
  <c r="L92" i="5"/>
  <c r="L12" i="5"/>
  <c r="L44" i="5"/>
  <c r="A483" i="6"/>
  <c r="G207" i="6"/>
  <c r="A100" i="6"/>
  <c r="G121" i="6"/>
  <c r="A4" i="6"/>
  <c r="A6" i="3" s="1"/>
  <c r="G433" i="6"/>
  <c r="A150" i="6"/>
  <c r="A153" i="6"/>
  <c r="A311" i="6"/>
  <c r="A99" i="6"/>
  <c r="G187" i="6"/>
  <c r="A318" i="6"/>
  <c r="A17" i="6"/>
  <c r="C79" i="4" s="1"/>
  <c r="A351" i="6"/>
  <c r="A369" i="6"/>
  <c r="G170" i="6"/>
  <c r="A30" i="6"/>
  <c r="A93" i="4" s="1"/>
  <c r="G375" i="6"/>
  <c r="G266" i="6"/>
  <c r="G12" i="6"/>
  <c r="A17" i="1" s="1"/>
  <c r="A485" i="6"/>
  <c r="A323" i="6"/>
  <c r="A360" i="6"/>
  <c r="A455" i="6"/>
  <c r="A183" i="6"/>
  <c r="A124" i="6"/>
  <c r="A13" i="6"/>
  <c r="A76" i="4" s="1"/>
  <c r="A217" i="6"/>
  <c r="A434" i="6"/>
  <c r="A182" i="6"/>
  <c r="G317" i="6"/>
  <c r="G178" i="6"/>
  <c r="A102" i="6"/>
  <c r="A414" i="6"/>
  <c r="A173" i="6"/>
  <c r="A188" i="6"/>
  <c r="A167" i="6"/>
  <c r="A25" i="6"/>
  <c r="A85" i="4" s="1"/>
  <c r="A488" i="6"/>
  <c r="A59" i="6"/>
  <c r="G126" i="6"/>
  <c r="G164" i="6"/>
  <c r="A214" i="6"/>
  <c r="A490" i="6"/>
  <c r="A57" i="6"/>
  <c r="A7" i="5"/>
  <c r="A484" i="6"/>
  <c r="L198" i="5"/>
  <c r="L138" i="5"/>
  <c r="L78" i="5"/>
  <c r="L26" i="5"/>
  <c r="L233" i="5"/>
  <c r="L228" i="5"/>
  <c r="L144" i="5"/>
  <c r="L69" i="5"/>
  <c r="L164" i="5"/>
  <c r="L84" i="5"/>
  <c r="L4" i="5"/>
  <c r="L179" i="5"/>
  <c r="L99" i="5"/>
  <c r="L24" i="5"/>
  <c r="A5" i="5"/>
  <c r="A208" i="6"/>
  <c r="L186" i="5"/>
  <c r="L134" i="5"/>
  <c r="L74" i="5"/>
  <c r="L14" i="5"/>
  <c r="L229" i="5"/>
  <c r="L212" i="5"/>
  <c r="L133" i="5"/>
  <c r="L59" i="5"/>
  <c r="L243" i="5"/>
  <c r="L148" i="5"/>
  <c r="L79" i="5"/>
  <c r="L163" i="5"/>
  <c r="L93" i="5"/>
  <c r="L13" i="5"/>
  <c r="L188" i="5"/>
  <c r="L113" i="5"/>
  <c r="L49" i="5"/>
  <c r="A55" i="6"/>
  <c r="A499" i="6"/>
  <c r="A115" i="6"/>
  <c r="A494" i="6"/>
  <c r="A106" i="6"/>
  <c r="G376" i="6"/>
  <c r="A52" i="6"/>
  <c r="G87" i="6"/>
  <c r="G325" i="6"/>
  <c r="G111" i="6"/>
  <c r="A339" i="6"/>
  <c r="A234" i="6"/>
  <c r="A111" i="6"/>
  <c r="A65" i="6"/>
  <c r="A374" i="6"/>
  <c r="G435" i="6"/>
  <c r="A190" i="6"/>
  <c r="A73" i="6"/>
  <c r="A279" i="6"/>
  <c r="A291" i="6"/>
  <c r="G13" i="6"/>
  <c r="A18" i="1" s="1"/>
  <c r="A278" i="6"/>
  <c r="A332" i="6"/>
  <c r="A79" i="6"/>
  <c r="A274" i="6"/>
  <c r="A203" i="6"/>
  <c r="G474" i="6"/>
  <c r="G225" i="6"/>
  <c r="A44" i="6"/>
  <c r="G23" i="6"/>
  <c r="A30" i="1" s="1"/>
  <c r="G19" i="6"/>
  <c r="A24" i="1" s="1"/>
  <c r="G441" i="6"/>
  <c r="G329" i="6"/>
  <c r="G201" i="6"/>
  <c r="G424" i="6"/>
  <c r="G275" i="6"/>
  <c r="G120" i="6"/>
  <c r="G423" i="6"/>
  <c r="G295" i="6"/>
  <c r="G448" i="6"/>
  <c r="G72" i="6"/>
  <c r="G40" i="6"/>
  <c r="A53" i="1" s="1"/>
  <c r="G365" i="6"/>
  <c r="G237" i="6"/>
  <c r="G398" i="6"/>
  <c r="G174" i="6"/>
  <c r="G439" i="6"/>
  <c r="G268" i="6"/>
  <c r="G288" i="6"/>
  <c r="G500" i="6"/>
  <c r="G202" i="6"/>
  <c r="A45" i="6"/>
  <c r="G24" i="6"/>
  <c r="A31" i="1" s="1"/>
  <c r="G477" i="6"/>
  <c r="G305" i="6"/>
  <c r="G499" i="6"/>
  <c r="G307" i="6"/>
  <c r="G100" i="6"/>
  <c r="G364" i="6"/>
  <c r="G172" i="6"/>
  <c r="G150" i="6"/>
  <c r="G362" i="6"/>
  <c r="G122" i="6"/>
  <c r="G283" i="6"/>
  <c r="G59" i="6"/>
  <c r="G222" i="6"/>
  <c r="G267" i="6"/>
  <c r="G127" i="6"/>
  <c r="G442" i="6"/>
  <c r="A457" i="6"/>
  <c r="A83" i="6"/>
  <c r="A500" i="6"/>
  <c r="A356" i="6"/>
  <c r="A82" i="6"/>
  <c r="A359" i="6"/>
  <c r="A103" i="6"/>
  <c r="A144" i="6"/>
  <c r="A316" i="6"/>
  <c r="A137" i="6"/>
  <c r="A281" i="6"/>
  <c r="A398" i="6"/>
  <c r="A246" i="6"/>
  <c r="A21" i="6"/>
  <c r="F79" i="4" s="1"/>
  <c r="G391" i="6"/>
  <c r="G264" i="6"/>
  <c r="G241" i="6"/>
  <c r="G28" i="6"/>
  <c r="A37" i="1" s="1"/>
  <c r="A46" i="6"/>
  <c r="A206" i="6"/>
  <c r="A370" i="6"/>
  <c r="A462" i="6"/>
  <c r="A273" i="6"/>
  <c r="A145" i="6"/>
  <c r="A24" i="6"/>
  <c r="A83" i="4" s="1"/>
  <c r="A256" i="6"/>
  <c r="A128" i="6"/>
  <c r="A8" i="6"/>
  <c r="A140" i="3" s="1"/>
  <c r="A215" i="6"/>
  <c r="A407" i="6"/>
  <c r="A50" i="6"/>
  <c r="A266" i="6"/>
  <c r="A432" i="6"/>
  <c r="A227" i="6"/>
  <c r="A417" i="6"/>
  <c r="A283" i="6"/>
  <c r="G186" i="6"/>
  <c r="G105" i="6"/>
  <c r="G101" i="6"/>
  <c r="G102" i="6"/>
  <c r="G220" i="6"/>
  <c r="G156" i="6"/>
  <c r="G478" i="6"/>
  <c r="G401" i="6"/>
  <c r="G5" i="6"/>
  <c r="A10" i="1" s="1"/>
  <c r="A454" i="6"/>
  <c r="A309" i="6"/>
  <c r="A213" i="6"/>
  <c r="A133" i="6"/>
  <c r="A53" i="6"/>
  <c r="A280" i="6"/>
  <c r="A200" i="6"/>
  <c r="A120" i="6"/>
  <c r="A12" i="6"/>
  <c r="A75" i="4" s="1"/>
  <c r="A159" i="6"/>
  <c r="A319" i="6"/>
  <c r="A427" i="6"/>
  <c r="A18" i="6"/>
  <c r="D79" i="4" s="1"/>
  <c r="A194" i="6"/>
  <c r="A364" i="6"/>
  <c r="A444" i="6"/>
  <c r="A131" i="6"/>
  <c r="A299" i="6"/>
  <c r="A307" i="6"/>
  <c r="A345" i="6"/>
  <c r="G175" i="6"/>
  <c r="G463" i="6"/>
  <c r="G230" i="6"/>
  <c r="G143" i="6"/>
  <c r="G7" i="6"/>
  <c r="A12" i="1" s="1"/>
  <c r="G416" i="6"/>
  <c r="G407" i="6"/>
  <c r="G184" i="6"/>
  <c r="G440" i="6"/>
  <c r="G349" i="6"/>
  <c r="G29" i="6"/>
  <c r="A38" i="1" s="1"/>
  <c r="G81" i="6"/>
  <c r="G196" i="6"/>
  <c r="G410" i="6"/>
  <c r="G137" i="6"/>
  <c r="G422" i="6"/>
  <c r="G308" i="6"/>
  <c r="G256" i="6"/>
  <c r="G247" i="6"/>
  <c r="G10" i="6"/>
  <c r="A15" i="1" s="1"/>
  <c r="G350" i="6"/>
  <c r="G245" i="6"/>
  <c r="G417" i="6"/>
  <c r="G49" i="6"/>
  <c r="A5" i="2" s="1"/>
  <c r="G95" i="6"/>
  <c r="G458" i="6"/>
  <c r="G395" i="6"/>
  <c r="G327" i="6"/>
  <c r="G148" i="6"/>
  <c r="G430" i="6"/>
  <c r="G321" i="6"/>
  <c r="G493" i="6"/>
  <c r="G77" i="6"/>
  <c r="G210" i="6"/>
  <c r="G402" i="6"/>
  <c r="G168" i="6"/>
  <c r="G339" i="6"/>
  <c r="G185" i="6"/>
  <c r="G361" i="6"/>
  <c r="G505" i="6"/>
  <c r="G38" i="6"/>
  <c r="A51" i="1" s="1"/>
  <c r="G34" i="6"/>
  <c r="A45" i="1" s="1"/>
  <c r="G319" i="6"/>
  <c r="A373" i="6"/>
  <c r="A467" i="6"/>
  <c r="A132" i="6"/>
  <c r="A390" i="6"/>
  <c r="G271" i="6"/>
  <c r="A242" i="6"/>
  <c r="A336" i="6"/>
  <c r="G394" i="6"/>
  <c r="A126" i="6"/>
  <c r="A97" i="6"/>
  <c r="A375" i="6"/>
  <c r="A19" i="6"/>
  <c r="G262" i="6"/>
  <c r="A330" i="6"/>
  <c r="A410" i="6"/>
  <c r="A435" i="6"/>
  <c r="G8" i="6"/>
  <c r="A13" i="1" s="1"/>
  <c r="A86" i="6"/>
  <c r="A413" i="6"/>
  <c r="L55" i="5"/>
  <c r="L156" i="5"/>
  <c r="L51" i="5"/>
  <c r="L208" i="5"/>
  <c r="L111" i="5"/>
  <c r="L16" i="5"/>
  <c r="L176" i="5"/>
  <c r="L102" i="5"/>
  <c r="L218" i="5"/>
  <c r="S3" i="5"/>
  <c r="G369" i="6"/>
  <c r="G116" i="6"/>
  <c r="G134" i="6"/>
  <c r="G336" i="6"/>
  <c r="G356" i="6"/>
  <c r="A361" i="6"/>
  <c r="A235" i="6"/>
  <c r="A468" i="6"/>
  <c r="A314" i="6"/>
  <c r="A479" i="6"/>
  <c r="A327" i="6"/>
  <c r="A32" i="6"/>
  <c r="A96" i="4" s="1"/>
  <c r="A204" i="6"/>
  <c r="A9" i="6"/>
  <c r="A173" i="3" s="1"/>
  <c r="A161" i="6"/>
  <c r="A333" i="6"/>
  <c r="A378" i="6"/>
  <c r="A198" i="6"/>
  <c r="G438" i="6"/>
  <c r="G460" i="6"/>
  <c r="G328" i="6"/>
  <c r="G337" i="6"/>
  <c r="G26" i="6"/>
  <c r="A35" i="1" s="1"/>
  <c r="A78" i="6"/>
  <c r="A270" i="6"/>
  <c r="A386" i="6"/>
  <c r="A482" i="6"/>
  <c r="A233" i="6"/>
  <c r="A125" i="6"/>
  <c r="A340" i="6"/>
  <c r="A212" i="6"/>
  <c r="A108" i="6"/>
  <c r="A47" i="6"/>
  <c r="A303" i="6"/>
  <c r="A431" i="6"/>
  <c r="A90" i="6"/>
  <c r="A344" i="6"/>
  <c r="A452" i="6"/>
  <c r="A381" i="6"/>
  <c r="A211" i="6"/>
  <c r="A393" i="6"/>
  <c r="G260" i="6"/>
  <c r="G208" i="6"/>
  <c r="G154" i="6"/>
  <c r="G145" i="6"/>
  <c r="G343" i="6"/>
  <c r="G216" i="6"/>
  <c r="G205" i="6"/>
  <c r="G68" i="6"/>
  <c r="G79" i="6"/>
  <c r="A470" i="6"/>
  <c r="A277" i="6"/>
  <c r="A197" i="6"/>
  <c r="A117" i="6"/>
  <c r="A5" i="6"/>
  <c r="A39" i="3" s="1"/>
  <c r="A264" i="6"/>
  <c r="A184" i="6"/>
  <c r="A88" i="6"/>
  <c r="A22" i="6"/>
  <c r="A81" i="4" s="1"/>
  <c r="A191" i="6"/>
  <c r="A363" i="6"/>
  <c r="A443" i="6"/>
  <c r="A66" i="6"/>
  <c r="A258" i="6"/>
  <c r="A380" i="6"/>
  <c r="A460" i="6"/>
  <c r="A365" i="6"/>
  <c r="A385" i="6"/>
  <c r="A389" i="6"/>
  <c r="A473" i="6"/>
  <c r="G228" i="6"/>
  <c r="G82" i="6"/>
  <c r="G347" i="6"/>
  <c r="G212" i="6"/>
  <c r="G113" i="6"/>
  <c r="G199" i="6"/>
  <c r="G455" i="6"/>
  <c r="G243" i="6"/>
  <c r="G197" i="6"/>
  <c r="G381" i="6"/>
  <c r="G66" i="6"/>
  <c r="G93" i="6"/>
  <c r="G239" i="6"/>
  <c r="G452" i="6"/>
  <c r="G198" i="6"/>
  <c r="G475" i="6"/>
  <c r="G426" i="6"/>
  <c r="G310" i="6"/>
  <c r="G322" i="6"/>
  <c r="G160" i="6"/>
  <c r="G387" i="6"/>
  <c r="G273" i="6"/>
  <c r="G501" i="6"/>
  <c r="G71" i="6"/>
  <c r="G138" i="6"/>
  <c r="G97" i="6"/>
  <c r="G159" i="6"/>
  <c r="G412" i="6"/>
  <c r="G259" i="6"/>
  <c r="G483" i="6"/>
  <c r="G341" i="6"/>
  <c r="G25" i="6"/>
  <c r="A32" i="1" s="1"/>
  <c r="G320" i="6"/>
  <c r="G231" i="6"/>
  <c r="G466" i="6"/>
  <c r="G190" i="6"/>
  <c r="G382" i="6"/>
  <c r="G249" i="6"/>
  <c r="G377" i="6"/>
  <c r="G56" i="6"/>
  <c r="G4" i="6"/>
  <c r="A9" i="1" s="1"/>
  <c r="G413" i="6"/>
  <c r="G85" i="6"/>
  <c r="A397" i="6"/>
  <c r="A423" i="6"/>
  <c r="A284" i="6"/>
  <c r="G39" i="6"/>
  <c r="A52" i="1" s="1"/>
  <c r="A425" i="6"/>
  <c r="A403" i="6"/>
  <c r="A269" i="6"/>
  <c r="G107" i="6"/>
  <c r="A346" i="6"/>
  <c r="A240" i="6"/>
  <c r="A415" i="6"/>
  <c r="A481" i="6"/>
  <c r="G278" i="6"/>
  <c r="G323" i="6"/>
  <c r="A114" i="6"/>
  <c r="G374" i="6"/>
  <c r="A164" i="6"/>
  <c r="G9" i="6"/>
  <c r="A14" i="1" s="1"/>
  <c r="A239" i="6"/>
  <c r="A251" i="6"/>
  <c r="L87" i="5"/>
  <c r="L199" i="5"/>
  <c r="L67" i="5"/>
  <c r="L224" i="5"/>
  <c r="L121" i="5"/>
  <c r="L32" i="5"/>
  <c r="L181" i="5"/>
  <c r="L110" i="5"/>
  <c r="L222" i="5"/>
  <c r="S4" i="5"/>
  <c r="B7" i="5"/>
  <c r="B8" i="5"/>
  <c r="C167" i="3" l="1"/>
  <c r="C14" i="4"/>
  <c r="B8" i="3"/>
  <c r="A41" i="1"/>
  <c r="A62" i="1"/>
  <c r="A26" i="1"/>
  <c r="A61" i="1"/>
  <c r="C135" i="3"/>
  <c r="C136" i="3" s="1"/>
  <c r="C66" i="3"/>
  <c r="C34" i="3"/>
  <c r="C35" i="3" s="1"/>
  <c r="F1" i="3"/>
  <c r="D200" i="3"/>
  <c r="E66" i="3"/>
  <c r="E67" i="3"/>
  <c r="E68" i="3" s="1"/>
  <c r="E135" i="3"/>
  <c r="E136" i="3" s="1"/>
  <c r="A6" i="4"/>
  <c r="A39" i="4"/>
  <c r="D80" i="4"/>
  <c r="E80" i="4"/>
  <c r="C80" i="4"/>
  <c r="A38" i="4"/>
  <c r="A71" i="4"/>
  <c r="E46" i="4"/>
  <c r="E79" i="4"/>
  <c r="A32" i="4"/>
  <c r="A65" i="4"/>
  <c r="A24" i="4"/>
  <c r="A57" i="4"/>
  <c r="A63" i="3"/>
  <c r="A63" i="4"/>
  <c r="D46" i="3"/>
  <c r="D46" i="4"/>
  <c r="A9" i="4"/>
  <c r="A42" i="4"/>
  <c r="F13" i="4"/>
  <c r="F46" i="4"/>
  <c r="A10" i="4"/>
  <c r="A43" i="4"/>
  <c r="A8" i="4"/>
  <c r="A41" i="4"/>
  <c r="C10" i="4"/>
  <c r="C43" i="4"/>
  <c r="A29" i="4"/>
  <c r="A62" i="4"/>
  <c r="A154" i="3"/>
  <c r="A53" i="4"/>
  <c r="A88" i="3"/>
  <c r="A55" i="4"/>
  <c r="A27" i="4"/>
  <c r="A60" i="4"/>
  <c r="C13" i="4"/>
  <c r="C46" i="4"/>
  <c r="A26" i="4"/>
  <c r="A59" i="4"/>
  <c r="A178" i="3"/>
  <c r="A44" i="4"/>
  <c r="E76" i="3"/>
  <c r="E43" i="4"/>
  <c r="A49" i="3"/>
  <c r="A49" i="4"/>
  <c r="A149" i="3"/>
  <c r="A48" i="4"/>
  <c r="A151" i="3"/>
  <c r="A50" i="4"/>
  <c r="A186" i="3"/>
  <c r="A52" i="4"/>
  <c r="A7" i="4"/>
  <c r="A40" i="4"/>
  <c r="E47" i="4"/>
  <c r="D47" i="4"/>
  <c r="C47" i="4"/>
  <c r="A53" i="3"/>
  <c r="E13" i="4"/>
  <c r="A172" i="3"/>
  <c r="B8" i="2"/>
  <c r="G1" i="1"/>
  <c r="A166" i="3"/>
  <c r="E147" i="3"/>
  <c r="A144" i="3"/>
  <c r="A158" i="3"/>
  <c r="A90" i="3"/>
  <c r="A131" i="3"/>
  <c r="A57" i="3"/>
  <c r="A27" i="1"/>
  <c r="A24" i="3"/>
  <c r="A11" i="4"/>
  <c r="A116" i="3"/>
  <c r="A32" i="3"/>
  <c r="A199" i="3"/>
  <c r="A106" i="3"/>
  <c r="A86" i="3"/>
  <c r="A29" i="3"/>
  <c r="D66" i="3"/>
  <c r="D67" i="3"/>
  <c r="D68" i="3" s="1"/>
  <c r="A65" i="3"/>
  <c r="A98" i="3"/>
  <c r="A118" i="3"/>
  <c r="A77" i="3"/>
  <c r="C76" i="3"/>
  <c r="D33" i="3"/>
  <c r="D34" i="3"/>
  <c r="D35" i="3" s="1"/>
  <c r="A48" i="1"/>
  <c r="A34" i="1"/>
  <c r="A43" i="3"/>
  <c r="A20" i="1"/>
  <c r="A175" i="3"/>
  <c r="A123" i="3"/>
  <c r="A139" i="3"/>
  <c r="F79" i="3"/>
  <c r="C144" i="3"/>
  <c r="A196" i="3"/>
  <c r="A121" i="3"/>
  <c r="F112" i="3"/>
  <c r="A42" i="3"/>
  <c r="A104" i="3"/>
  <c r="A174" i="3"/>
  <c r="E14" i="4"/>
  <c r="A55" i="1"/>
  <c r="A95" i="3"/>
  <c r="A191" i="3"/>
  <c r="A19" i="3"/>
  <c r="A30" i="4"/>
  <c r="A76" i="3"/>
  <c r="A194" i="3"/>
  <c r="A40" i="1"/>
  <c r="A11" i="3"/>
  <c r="A15" i="3"/>
  <c r="A19" i="1"/>
  <c r="A44" i="3"/>
  <c r="E10" i="4"/>
  <c r="E10" i="3"/>
  <c r="A108" i="3"/>
  <c r="D13" i="4"/>
  <c r="A150" i="3"/>
  <c r="F180" i="3"/>
  <c r="F46" i="3"/>
  <c r="A10" i="3"/>
  <c r="A75" i="3"/>
  <c r="A30" i="3"/>
  <c r="A143" i="3"/>
  <c r="A16" i="3"/>
  <c r="D180" i="3"/>
  <c r="A22" i="4"/>
  <c r="A129" i="3"/>
  <c r="D147" i="3"/>
  <c r="A176" i="3"/>
  <c r="D14" i="4"/>
  <c r="A5" i="3"/>
  <c r="A81" i="3"/>
  <c r="D79" i="3"/>
  <c r="A96" i="3"/>
  <c r="A197" i="3"/>
  <c r="F147" i="3"/>
  <c r="A164" i="3"/>
  <c r="A73" i="3"/>
  <c r="C43" i="3"/>
  <c r="A163" i="3"/>
  <c r="D13" i="3"/>
  <c r="A125" i="3"/>
  <c r="A38" i="3"/>
  <c r="A16" i="4"/>
  <c r="A115" i="3"/>
  <c r="D112" i="3"/>
  <c r="A107" i="3"/>
  <c r="A142" i="3"/>
  <c r="A177" i="3"/>
  <c r="A27" i="3"/>
  <c r="A126" i="3"/>
  <c r="A109" i="3"/>
  <c r="A50" i="3"/>
  <c r="F13" i="3"/>
  <c r="A9" i="3"/>
  <c r="A82" i="3"/>
  <c r="A183" i="3"/>
  <c r="A189" i="3"/>
  <c r="A22" i="3"/>
  <c r="A20" i="3"/>
  <c r="B142" i="3"/>
  <c r="A59" i="3"/>
  <c r="A92" i="3"/>
  <c r="E46" i="3"/>
  <c r="A161" i="3"/>
  <c r="C147" i="3"/>
  <c r="C180" i="3"/>
  <c r="A193" i="3"/>
  <c r="B107" i="3"/>
  <c r="A47" i="1"/>
  <c r="C79" i="3"/>
  <c r="C112" i="3"/>
  <c r="C46" i="3"/>
  <c r="A54" i="1"/>
  <c r="E13" i="3"/>
  <c r="E79" i="3"/>
  <c r="A160" i="3"/>
  <c r="A33" i="1"/>
  <c r="A60" i="3"/>
  <c r="A93" i="3"/>
  <c r="E180" i="3"/>
  <c r="C13" i="3"/>
  <c r="A26" i="3"/>
  <c r="E112" i="3"/>
  <c r="A114" i="3"/>
  <c r="A41" i="3"/>
  <c r="A5" i="4"/>
  <c r="A55" i="3"/>
  <c r="B74" i="3"/>
  <c r="E43" i="3"/>
  <c r="A8" i="3"/>
  <c r="A83" i="3"/>
  <c r="E109" i="3"/>
  <c r="A74" i="3"/>
  <c r="A7" i="3"/>
  <c r="A48" i="3"/>
  <c r="C10" i="3"/>
  <c r="A119" i="3"/>
  <c r="A145" i="3"/>
  <c r="E177" i="3"/>
  <c r="A85" i="3"/>
  <c r="C177" i="3"/>
  <c r="A187" i="3"/>
  <c r="A156" i="3"/>
  <c r="A128" i="3"/>
  <c r="A62" i="3"/>
  <c r="A110" i="3"/>
  <c r="B41" i="3"/>
  <c r="A141" i="3"/>
  <c r="A184" i="3"/>
  <c r="B175" i="3"/>
  <c r="A17" i="3"/>
  <c r="A182" i="3"/>
  <c r="A17" i="4"/>
  <c r="A52" i="3"/>
  <c r="E144" i="3"/>
  <c r="A15" i="4"/>
  <c r="A71" i="3"/>
  <c r="A153" i="3"/>
  <c r="A40" i="3"/>
  <c r="A19" i="4"/>
  <c r="C109" i="3"/>
  <c r="A20" i="4"/>
</calcChain>
</file>

<file path=xl/sharedStrings.xml><?xml version="1.0" encoding="utf-8"?>
<sst xmlns="http://schemas.openxmlformats.org/spreadsheetml/2006/main" count="1171" uniqueCount="793">
  <si>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</si>
  <si>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</si>
  <si>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</si>
  <si>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</si>
  <si>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</si>
  <si>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</si>
  <si>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</si>
  <si>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</si>
  <si>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</si>
  <si>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</si>
  <si>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</si>
  <si>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</si>
  <si>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</si>
  <si>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</si>
  <si>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</si>
  <si>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</si>
  <si>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</si>
  <si>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</si>
  <si>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</si>
  <si>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</si>
  <si>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</si>
  <si>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</si>
  <si>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Priority Module</t>
  </si>
  <si>
    <t>Comments / Assumptions</t>
  </si>
  <si>
    <t>A. Total estimated population in need/at risk</t>
  </si>
  <si>
    <t>B. Country targets 
(from National Strategic Plan)</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</si>
  <si>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</si>
  <si>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</si>
  <si>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</si>
  <si>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</si>
  <si>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</si>
  <si>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</si>
  <si>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</si>
  <si>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</si>
  <si>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</si>
  <si>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</si>
  <si>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A. Total estimado de población con necesidades/en riesgo</t>
  </si>
  <si>
    <t>Necesidades del país ya cubiertas</t>
  </si>
  <si>
    <t>Comentarios/supuestos:
1) Especifique el área objetivo.
2) Especifique cuáles son las otras fuentes de financiamiento.</t>
  </si>
  <si>
    <t>Tuberculosis</t>
  </si>
  <si>
    <t>TB Programmatic Gap Table 1 (Per Priority Intervention)</t>
  </si>
  <si>
    <t>TB Programmatic Gap Table 2 (Per Priority Intervention)</t>
  </si>
  <si>
    <t>TB Programmatic Gap Table 3 (Per Priority Intervention)</t>
  </si>
  <si>
    <t>TB Programmatic Gap Table 4 (Per Priority Intervention)</t>
  </si>
  <si>
    <t>TB Programmatic Gap Table 5 (Per Priority Intervention)</t>
  </si>
  <si>
    <t>TB Programmatic Gap Table 6 (Per Priority Intervention)</t>
  </si>
  <si>
    <t xml:space="preserve">Instructions for filling tuberculosis programmatic gap table: </t>
  </si>
  <si>
    <t>MDR-TB- Case Detection and Diagnosis</t>
  </si>
  <si>
    <t>MDR-TB- Treatment</t>
  </si>
  <si>
    <t xml:space="preserve">Estimated population in need/at risk:
It refers to the number of the estimated MDR TB cases among all new and retreatment cases </t>
  </si>
  <si>
    <t>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t>
  </si>
  <si>
    <t>Reference: WHO- Stop TB Planning and Budgeting tool: http://www.who.int/tb/dots/planning_budgeting_tool/en/</t>
  </si>
  <si>
    <t>Población estimada con necesidades/en riesgo:
Se refiere a la incidencia estimada de todas las formas de casos de tuberculosis.</t>
  </si>
  <si>
    <t>Referencia: Herramienta de planificación y elaboración de presupuestos de WHO- Stop TB: http://www.who.int/tb/dots/planning_budgeting_tool/en/</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</si>
  <si>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</si>
  <si>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</si>
  <si>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E. Targets to be financed by funding request allocation amount</t>
  </si>
  <si>
    <t xml:space="preserve">G. Remaining gap: A - F </t>
  </si>
  <si>
    <t>C2. Country need planned to be covered by external resources</t>
  </si>
  <si>
    <t>Country Need Covered with the Allocation Amount</t>
  </si>
  <si>
    <t>Component</t>
  </si>
  <si>
    <t>Applicant Type</t>
  </si>
  <si>
    <t>Number of notified cases of all forms of TB- bacteriologically confirmed plus clinically diagnosed (new and relapse)</t>
  </si>
  <si>
    <t>Modules</t>
  </si>
  <si>
    <t>Please select…</t>
  </si>
  <si>
    <t xml:space="preserve"> </t>
  </si>
  <si>
    <t>Please read the Instructions sheet carefully before completing the programmatic gap tables.</t>
  </si>
  <si>
    <t>To complete this cover sheet, select from the drop-down lists the Geography and Applicant Type.</t>
  </si>
  <si>
    <t>"Tables" Tab</t>
  </si>
  <si>
    <t>TB care and prevention- Case detection and diagnosis</t>
  </si>
  <si>
    <t>Applicant</t>
  </si>
  <si>
    <t>Proportion of HIV positive notified TB patients (new and relapse) on ART during TB treatment</t>
  </si>
  <si>
    <t xml:space="preserve">Number of notified cases with RR-TB and/or MDR-TB that began second-line treatment </t>
  </si>
  <si>
    <t>Number of TB cases with RR-TB and/or MDR-TB notified</t>
  </si>
  <si>
    <t>INSTRUCTIONS - TB priority modules</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</si>
  <si>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</si>
  <si>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</si>
  <si>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</si>
  <si>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</si>
  <si>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</si>
  <si>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</si>
  <si>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</si>
  <si>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</si>
  <si>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</si>
  <si>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</si>
  <si>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</si>
  <si>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</si>
  <si>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</si>
  <si>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</si>
  <si>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</si>
  <si>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</si>
  <si>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</si>
  <si>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</si>
  <si>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</si>
  <si>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</si>
  <si>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</si>
  <si>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</si>
  <si>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</si>
  <si>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</si>
  <si>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</si>
  <si>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</si>
  <si>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</si>
  <si>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</si>
  <si>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</si>
  <si>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</si>
  <si>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</si>
  <si>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</si>
  <si>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</si>
  <si>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</si>
  <si>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</si>
  <si>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</si>
  <si>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</si>
  <si>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</si>
  <si>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</si>
  <si>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</si>
  <si>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</si>
  <si>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</si>
  <si>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</si>
  <si>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</si>
  <si>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</si>
  <si>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</si>
  <si>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</si>
  <si>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</si>
  <si>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</si>
  <si>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</si>
  <si>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</si>
  <si>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</si>
  <si>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</si>
  <si>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</si>
  <si>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</si>
  <si>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</si>
  <si>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</si>
  <si>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</si>
  <si>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</si>
  <si>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</si>
  <si>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</si>
  <si>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</si>
  <si>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</si>
  <si>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</si>
  <si>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</si>
  <si>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</si>
  <si>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</si>
  <si>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</si>
  <si>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</si>
  <si>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</si>
  <si>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</si>
  <si>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</si>
  <si>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</si>
  <si>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</si>
  <si>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</si>
  <si>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</si>
  <si>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</si>
  <si>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</si>
  <si>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</si>
  <si>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</si>
  <si>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</si>
  <si>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</si>
  <si>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</si>
  <si>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</si>
  <si>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</si>
  <si>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</si>
  <si>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</si>
  <si>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</si>
  <si>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</si>
  <si>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</si>
  <si>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</si>
  <si>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</si>
  <si>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</si>
  <si>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</si>
  <si>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</si>
  <si>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</si>
  <si>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</si>
  <si>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</si>
  <si>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</si>
  <si>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</si>
  <si>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</si>
  <si>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</si>
  <si>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</si>
  <si>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</si>
  <si>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</si>
  <si>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</si>
  <si>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</si>
  <si>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</si>
  <si>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</si>
  <si>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</si>
  <si>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</si>
  <si>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</si>
  <si>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</si>
  <si>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</si>
  <si>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</si>
  <si>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</si>
  <si>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</si>
  <si>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</si>
  <si>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</si>
  <si>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</si>
  <si>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</si>
  <si>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</si>
  <si>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</si>
  <si>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</si>
  <si>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</si>
  <si>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</si>
  <si>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</si>
  <si>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</si>
  <si>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</si>
  <si>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</si>
  <si>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</si>
  <si>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</si>
  <si>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</si>
  <si>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</si>
  <si>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</si>
  <si>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</si>
  <si>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</si>
  <si>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</si>
  <si>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</si>
  <si>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</si>
  <si>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</si>
  <si>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</si>
  <si>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</si>
  <si>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</si>
  <si>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</si>
  <si>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</si>
  <si>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</si>
  <si>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</si>
  <si>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</si>
  <si>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</si>
  <si>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</si>
  <si>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</si>
  <si>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</si>
  <si>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</si>
  <si>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</si>
  <si>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</si>
  <si>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</si>
  <si>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</si>
  <si>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</si>
  <si>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</si>
  <si>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</si>
  <si>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</si>
  <si>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</si>
  <si>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</si>
  <si>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</si>
  <si>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</si>
  <si>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</si>
  <si>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</si>
  <si>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</si>
  <si>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</si>
  <si>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</si>
  <si>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</si>
  <si>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</si>
  <si>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</si>
  <si>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</si>
  <si>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</si>
  <si>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</si>
  <si>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</si>
  <si>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</si>
  <si>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</si>
  <si>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</si>
  <si>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</si>
  <si>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</si>
  <si>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</si>
  <si>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</si>
  <si>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</si>
  <si>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</si>
  <si>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</si>
  <si>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</si>
  <si>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</si>
  <si>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</si>
  <si>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</si>
  <si>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</si>
  <si>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Western Sahara</t>
  </si>
  <si>
    <t>Yemen</t>
  </si>
  <si>
    <t>Zambia</t>
  </si>
  <si>
    <t>Zanzibar</t>
  </si>
  <si>
    <t>Zimbabwe</t>
  </si>
  <si>
    <t>Geography</t>
  </si>
  <si>
    <t>Please select your geography…</t>
  </si>
  <si>
    <t>CCM</t>
  </si>
  <si>
    <t>non-CCM</t>
  </si>
  <si>
    <t>Curacao</t>
  </si>
  <si>
    <t>Korea (Republic)</t>
  </si>
  <si>
    <t>Libya</t>
  </si>
  <si>
    <t>Palestine</t>
  </si>
  <si>
    <t>Sint Maarten (Dutch part)</t>
  </si>
  <si>
    <t>Czechia</t>
  </si>
  <si>
    <t>Coverage indicator: Number of notified cases of all forms of TB- bacteriologically confirmed plus clinically diagnosed (new and relapse)</t>
  </si>
  <si>
    <t>Estimated population in need/at risk:
Refers to the estimated incidence of all forms of TB cases</t>
  </si>
  <si>
    <t>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t>
  </si>
  <si>
    <t>Programmatic Gap:
The programmatic gap is calculated based on total need (line A)</t>
  </si>
  <si>
    <t>Coverage indicator: 
Number of TB cases with RR-TB and/or MDR-TB notified</t>
  </si>
  <si>
    <t>Estimated population in need/at risk:
Refers to the number of the estimated MDR TB cases among all new and retreatment cases.</t>
  </si>
  <si>
    <t>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t>
  </si>
  <si>
    <t xml:space="preserve">Coverage indicator: 
Number of cases with RR-TB and/or MDR-TB that began second-line treatment </t>
  </si>
  <si>
    <t>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t>
  </si>
  <si>
    <t>Comments/Assumptions:
1) Specify the target area
2) Specify who are the other sources of funding</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</si>
  <si>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</si>
  <si>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</si>
  <si>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Coverage Indicator:
Proportion of HIV positive TB patients (new and relapse) on ART during TB treatment</t>
  </si>
  <si>
    <t>Estimated population in need/at risk:
refers to the total number of expected HIV positive new and relapse TB patients registered in the period</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</si>
  <si>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</si>
  <si>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Comments/Assumptions:
1) Specify the target area.
2) Specify who are the other sources of funding</t>
  </si>
  <si>
    <t>TB Programmatic Gap Blank Table (if needed, per priority intervention)</t>
  </si>
  <si>
    <r>
      <rPr>
        <sz val="11"/>
        <color theme="1"/>
        <rFont val="Calibri"/>
        <family val="2"/>
      </rPr>
      <t>Sélectionner…</t>
    </r>
  </si>
  <si>
    <r>
      <rPr>
        <sz val="11"/>
        <color theme="1"/>
        <rFont val="Calibri"/>
        <family val="2"/>
      </rPr>
      <t>Tuberculose multirésistante- Traitement</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</si>
  <si>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</si>
  <si>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</si>
  <si>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</si>
  <si>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Tuberculose</t>
    </r>
  </si>
  <si>
    <r>
      <rPr>
        <sz val="11"/>
        <color theme="1"/>
        <rFont val="Calibri"/>
        <family val="2"/>
      </rPr>
      <t>Tableau des déficits programmatiques TB 1 (par intervention prioritaire)</t>
    </r>
  </si>
  <si>
    <r>
      <rPr>
        <sz val="11"/>
        <color theme="1"/>
        <rFont val="Calibri"/>
        <family val="2"/>
      </rPr>
      <t>Tableau des déficits programmatiques TB 2 (par intervention prioritaire)</t>
    </r>
  </si>
  <si>
    <r>
      <rPr>
        <sz val="11"/>
        <color theme="1"/>
        <rFont val="Calibri"/>
        <family val="2"/>
      </rPr>
      <t>Tableau des déficits programmatiques TB 3 (par intervention prioritaire)</t>
    </r>
  </si>
  <si>
    <r>
      <rPr>
        <sz val="11"/>
        <color theme="1"/>
        <rFont val="Calibri"/>
        <family val="2"/>
      </rPr>
      <t>Tableau des déficits programmatiques TB 4 (par intervention prioritaire)</t>
    </r>
  </si>
  <si>
    <r>
      <rPr>
        <sz val="11"/>
        <color theme="1"/>
        <rFont val="Calibri"/>
        <family val="2"/>
      </rPr>
      <t>Tableau des déficits programmatiques TB 5 (par intervention prioritaire)</t>
    </r>
  </si>
  <si>
    <r>
      <rPr>
        <sz val="11"/>
        <color theme="1"/>
        <rFont val="Calibri"/>
        <family val="2"/>
      </rPr>
      <t>Tableau des déficits programmatiques TB 6 (par intervention prioritaire)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</si>
  <si>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</si>
  <si>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</si>
  <si>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</si>
  <si>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</si>
  <si>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</si>
  <si>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</si>
  <si>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</si>
  <si>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</si>
  <si>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</si>
  <si>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</si>
  <si>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</si>
  <si>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</si>
  <si>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</si>
  <si>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B. Cibles du pays
(à partir du plan stratégique national)</t>
    </r>
  </si>
  <si>
    <r>
      <rPr>
        <sz val="11"/>
        <color theme="1"/>
        <rFont val="Calibri"/>
        <family val="2"/>
      </rPr>
      <t>Besoins du pays déjà couverts</t>
    </r>
  </si>
  <si>
    <r>
      <rPr>
        <sz val="11"/>
        <color theme="1"/>
        <rFont val="Calibri"/>
        <family val="2"/>
      </rPr>
      <t>C1. Besoins du pays devant être couverts par des ressources nationales</t>
    </r>
  </si>
  <si>
    <r>
      <rPr>
        <sz val="11"/>
        <color theme="1"/>
        <rFont val="Calibri"/>
        <family val="2"/>
      </rPr>
      <t>C2. Besoins du pays devant être couverts par des ressources extérieures</t>
    </r>
  </si>
  <si>
    <r>
      <rPr>
        <sz val="11"/>
        <color theme="1"/>
        <rFont val="Calibri"/>
        <family val="2"/>
      </rPr>
      <t>Déficit programmatique</t>
    </r>
  </si>
  <si>
    <r>
      <rPr>
        <sz val="11"/>
        <color theme="1"/>
        <rFont val="Calibri"/>
        <family val="2"/>
      </rPr>
      <t>Besoins du pays couverts par la somme allouée</t>
    </r>
  </si>
  <si>
    <r>
      <rPr>
        <sz val="11"/>
        <color theme="1"/>
        <rFont val="Calibri"/>
        <family val="2"/>
      </rPr>
      <t>E. Cibles devant être financées par la somme allouée suite à la demande de financement</t>
    </r>
  </si>
  <si>
    <r>
      <rPr>
        <sz val="11"/>
        <color theme="1"/>
        <rFont val="Calibri"/>
        <family val="2"/>
      </rPr>
      <t xml:space="preserve">G. Déficit restant : A - F </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</si>
  <si>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</si>
  <si>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Tableau vierge des déficits programmatiques TB (si nécessaire, par intervention prioritaire)</t>
    </r>
  </si>
  <si>
    <r>
      <rPr>
        <sz val="11"/>
        <color theme="1"/>
        <rFont val="Calibri"/>
        <family val="2"/>
      </rPr>
      <t>INSTRUCTIONS – Modules prioritaires pour la tuberculose</t>
    </r>
  </si>
  <si>
    <r>
      <rPr>
        <sz val="11"/>
        <color theme="1"/>
        <rFont val="Calibri"/>
        <family val="2"/>
      </rPr>
      <t xml:space="preserve">Instructions illustrant comment compléter le tableau des déficits programmatiques concernant la tuberculose : </t>
    </r>
  </si>
  <si>
    <r>
      <rPr>
        <sz val="11"/>
        <color theme="1"/>
        <rFont val="Calibri"/>
        <family val="2"/>
      </rPr>
      <t>Onglet « Tables »</t>
    </r>
  </si>
  <si>
    <r>
      <rPr>
        <sz val="11"/>
        <color theme="1"/>
        <rFont val="Calibri"/>
        <family val="2"/>
      </rPr>
      <t>Observations/Hypothèses :
1) Indiquez la région cible
2) Précisez qui sont les autres sources de financement</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</si>
  <si>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</si>
  <si>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</si>
  <si>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</si>
  <si>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</si>
  <si>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</si>
  <si>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</si>
  <si>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Référence : OMS - outil de budgétisation et de planification de Halte à la tuberculose : http://www.who.int/tb/dots/planning_budgeting_tool/en/</t>
  </si>
  <si>
    <t>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t>
  </si>
  <si>
    <t>Nombre de cas déclarés de tuberculose, toutes formes confondues, bactériologiquement confirmés et cliniquement diagnostiqués, nouveaux cas et récidives</t>
  </si>
  <si>
    <t>Nombre de cas de tuberculose, résistante à la rifampicine et/ou tuberculose multirésistante confirmés</t>
  </si>
  <si>
    <t>Nombre de cas de tuberculose résistante à la rifampicine et/ou tuberculose multirésistante qui ont commencé un traitement de deuxième intention</t>
  </si>
  <si>
    <t>Pourcentage de nouveaux patients TB et de rechute enregistrés dont le statut VIH est documenté</t>
  </si>
  <si>
    <t>Pourcentage de nouveaux patients  tuberculeux et de rechutes, séropositifs au VIH, sous traitement antirétroviral au cours du traitement de la tuberculose</t>
  </si>
  <si>
    <t>Módulo prioritario</t>
  </si>
  <si>
    <t>Inserte el año</t>
  </si>
  <si>
    <t>Comentarios/supuestos</t>
  </si>
  <si>
    <t xml:space="preserve">C1. Necesidades del país que se van a cubrir con recursos nacionales </t>
  </si>
  <si>
    <t xml:space="preserve">C2. Necesidades del país que se van a cubrir con recursos externos </t>
  </si>
  <si>
    <t>E. Metas que se van a financiar con el monto asignado de la solicitud de financiamiento</t>
  </si>
  <si>
    <t>INSTRUCCIONES - Módulos prioritarios para la tuberculosis</t>
  </si>
  <si>
    <t xml:space="preserve">Atención y prevención de la tuberculosis - Detección de casos y diagnóstico </t>
  </si>
  <si>
    <t>Meta del país:
1) Se refiere al Plan Estratégico Nacional (PEN) o a la última meta del país acordada.
2) "#" se refiere a todas las formas de casos de tuberculosis (casos nuevos y recaídas) que se deben notificar a las autoridades sanitarias nacionales. Incluye casos confirmados bacteriológicamente, además de aquellos que se han diagnosticado utilizando otras pruebas como rayos X, citologías y diagnósticos clínicos.
3) "%" se refiere a la tasa de detección de los casos, es decir, la proporción de todas las formas de casos de tuberculosis (casos nuevos y recaídas) notificados entre el número estimado de casos nuevos de tuberculosis.</t>
  </si>
  <si>
    <t>Tuberculosis multirresistente (TB-MR): detección de casos y diagnóstico</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</si>
  <si>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</si>
  <si>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</si>
  <si>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Solicitante</t>
  </si>
  <si>
    <t>Componente</t>
  </si>
  <si>
    <t>Tipo de solicitante</t>
  </si>
  <si>
    <t xml:space="preserve">Tuberculosis multirresistente (TB-MR): tratamiento </t>
  </si>
  <si>
    <t>Número de casos notificados de TB-RR y/o TB-MR que han comenzado un tratamiento de segunda línea</t>
  </si>
  <si>
    <t>Seleccione…</t>
  </si>
  <si>
    <t>MCP</t>
  </si>
  <si>
    <t>entidad no vinculada a un MCP</t>
  </si>
  <si>
    <t>Número de casos de tuberculosis resistente a la rifampicina y/o tuberculosis multirresistente notificados</t>
  </si>
  <si>
    <t>Coverage Indicator:
Percentage of registered new and relapse TB patients with documented HIV status</t>
  </si>
  <si>
    <t>Percentage of notified TB patients (new and relapse) with documented HIV status</t>
  </si>
  <si>
    <t>Porcentaje de casos de TB nuevos y recaídas con estatus documentado de VIH</t>
  </si>
  <si>
    <t>Porcentaje de casos de TB nuevos y recaídas VIH+ en TARV durante el tratamiento para la tuberculosis</t>
  </si>
  <si>
    <t>Seleccione su zona geográfica</t>
  </si>
  <si>
    <t>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t>
  </si>
  <si>
    <t>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t>
  </si>
  <si>
    <t>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t>
  </si>
  <si>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</si>
  <si>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Observations/Hypothèses :
1) Indiquez la région cible
2) Précisez qui sont les autres sources de financement</t>
  </si>
  <si>
    <t>Observations/Hypothèses :
1) Indiquez la zone cible
2) Précisez qui sont les autres sources de financement.</t>
  </si>
  <si>
    <r>
      <t xml:space="preserve">A. Estimation </t>
    </r>
    <r>
      <rPr>
        <sz val="11"/>
        <color rgb="FFFF0000"/>
        <rFont val="Calibri"/>
        <family val="2"/>
      </rPr>
      <t>du total de population</t>
    </r>
    <r>
      <rPr>
        <sz val="11"/>
        <color theme="1"/>
        <rFont val="Calibri"/>
        <family val="2"/>
      </rPr>
      <t>s dans le besoin/à risque</t>
    </r>
  </si>
  <si>
    <t>Necesidades del país ya cubiertas:
Las necesidades del país ya cubiertas se desglosan en aquellas que serán cubiertas por recursos nacionales (fila C1) y externos (fila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cumplimentadas las filas C1 y C2, las necesidades totales del país ya cubiertas se calculan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t>
  </si>
  <si>
    <t>Tuberculosis multidrogorresistente (TB-MDR): detección de casos y diagnóstico</t>
  </si>
  <si>
    <t xml:space="preserve">Población estimada con necesidades/en riesgo:
Se refiere al número estimado de casos de TB-MDR entre todos los casos nuevos y de retratamiento.  </t>
  </si>
  <si>
    <t>Meta del país:
1) Se refiere al Plan Estratégico Nacional (PEN) o a la última meta del país acordada.
2) "#" se refiere a los casos notificados de tuberculosis farmacorresistente confirmados bacteriológicamente (TB-RR y/o TB- MDR).
3) "%" se refiere al porcentaje de casos notificados de TB-RR y/o TB-MDR como proporción de los casos estimados de tuberculosis multirresistente entre todos los casos nuevos y de retratamiento.</t>
  </si>
  <si>
    <t>TB-MDR: tratamiento</t>
  </si>
  <si>
    <t xml:space="preserve"> Indicador de cobertura: 
Número de casos de TB-RR y/o TB-MDR que ha comenzado un tratamiento de segunda línea. </t>
  </si>
  <si>
    <t>Meta del país:
1) Se refiere al PEN o a la última meta del país acordada.
2) "#" se refiere a los casos de tuberculosis farmacorresistente (TB-RR y/o TB-MDR) que se someterán a un tratamiento de segunda línea. 
3) "%" se refiere a los casos de TB-RR y/o TB-MDR que se someterán a un tratamiento de segunda línea entre los casos estimados de TB-MDR con necesidad de tratamiento.</t>
  </si>
  <si>
    <t>Comentarios/supuestos:
1) Especifique el área objetivo.
2) Especifique cuáles son las otras fuentes de financiamiento.
3) Además de las metas del país, especifique en la columna de comentarios el índice de éxito del tratamiento actual y previsto para todos los nuevos casos de tuberculosis farmacorresistente confirmados bacteriológicamente (TB-RR y/o TB-MDR) en cada uno de los tres años.</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</si>
  <si>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</si>
  <si>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</si>
  <si>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 xml:space="preserve">Para completar la portada, seleccione la zona geográfica y el tipo de solicitante de las listas desplegables. </t>
  </si>
  <si>
    <t>B. Metas del país 
(según el Plan Estratégico Nacional)</t>
  </si>
  <si>
    <t xml:space="preserve">Necesidades del país cubiertas por el monto asignado </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</si>
  <si>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</si>
  <si>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</si>
  <si>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Tuberculosis - Tabla de brecha programático 1 (por intervención prioritaria)</t>
  </si>
  <si>
    <t>Tuberculosis - Tabla de brecha programático 2 (por intervención prioritaria)</t>
  </si>
  <si>
    <t>Tuberculosis - Tabla de brecha programático 3 (por intervención prioritaria)</t>
  </si>
  <si>
    <t>Tuberculosis - Tabla de brecha programático 4 (por intervención prioritaria)</t>
  </si>
  <si>
    <t>Tuberculosis - Tabla de brecha programático 5 (por intervención prioritaria)</t>
  </si>
  <si>
    <t>Tuberculosis - Tabla de brecha programático 6 (por intervención prioritaria)</t>
  </si>
  <si>
    <t>brecha programático</t>
  </si>
  <si>
    <t xml:space="preserve">G. brecha restante: A - F </t>
  </si>
  <si>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</si>
  <si>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</si>
  <si>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 xml:space="preserve">Instrucciones para completar la tabla de brecha programático para la tuberculosis: </t>
  </si>
  <si>
    <t>Para empezar a completar cada tabla, especifique el módulo prioritario o la intervención pertinente seleccionándolos de la lista desplegable incluida junto a la fila de "Módulo prioritario". Al seleccionar un módulo o intervención, el indicador de cobertura correspondiente aparecerá de forma automática. Es obligatorio completar las celdas vacías destacadas en color blanco. Las celdas en morado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cumplimentar las tablas incluidas en el archivo de Excel de brecha programático para TB/VIH de manera conjunta.
En las instrucciones siguientes se explica detalladamente cómo completar la tabla de brecha para cada módulo o intervención. Tenga presente que es preciso completar separadamente las tablas para cada intervención conjunta de TB/VIH. Recuerde que, de entre los 3 módulos prioritarios enumerados anteriormente, solo debe cumplimentar las tablas correspondientes a las intervenciones o los indicadores incluidos en la solicitud de financiamiento.</t>
  </si>
  <si>
    <t>brecha programático:
El brecha programático se calcula según la necesidad total (fila A).</t>
  </si>
  <si>
    <t>Lea detenidamente la hoja de instrucciones antes de completar la tabla de análisis de brecha programático.</t>
  </si>
  <si>
    <t>TB/HIV - TB screening among HIV patients</t>
  </si>
  <si>
    <t>TB/HIV - TB patients with known HIV status</t>
  </si>
  <si>
    <t>TB care and prevention - Case detection and diagnosis</t>
  </si>
  <si>
    <r>
      <t xml:space="preserve">Comments/Assumptions:
1) Specify the target area
2) Specify who are the other sources of funding
3) Specify the number and proportion of childhood TB cases to be notified among the total notified
</t>
    </r>
    <r>
      <rPr>
        <sz val="11"/>
        <color rgb="FFFF0000"/>
        <rFont val="Arial"/>
        <family val="2"/>
      </rPr>
      <t>4) Along with the country targets, in the comments column specify the current and targeted treatment success rate for all new TB cases over each of the three years</t>
    </r>
    <r>
      <rPr>
        <sz val="11"/>
        <color theme="1"/>
        <rFont val="Arial"/>
        <family val="2"/>
      </rPr>
      <t xml:space="preserve"> </t>
    </r>
  </si>
  <si>
    <t>TB/HIV - HIV positive TB patients on ART</t>
  </si>
  <si>
    <t>TB/HIV- TB patients with known HIV status</t>
  </si>
  <si>
    <t>TB/HIV- HIV positive TB patients on ART</t>
  </si>
  <si>
    <t>Prévention et soins de la tuberculose - dépistage et diagnostic des cas</t>
  </si>
  <si>
    <t>Atención y prevención de la tuberculosis: detección de casos y diagnóstico</t>
  </si>
  <si>
    <t>Tuberculose multirésistante-Détection et diagnostic des cas</t>
  </si>
  <si>
    <r>
      <t xml:space="preserve">Número de casos notificados de </t>
    </r>
    <r>
      <rPr>
        <sz val="11"/>
        <color theme="1"/>
        <rFont val="Arial"/>
        <family val="2"/>
      </rPr>
      <t>tuberculosis (todas las formas) confirmados bacteriológicamente y con diagnóstico clínico, casos nuevos y recaídas</t>
    </r>
  </si>
  <si>
    <t>Pour commencer le remplissage de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t>
  </si>
  <si>
    <t>Indicateur de couverture : Nombre de cas déclarés de tuberculose, toutes formes confondues, bactériologiquement confirmés et cliniquement diagnostiqués, nouveaux cas et récidives</t>
  </si>
  <si>
    <r>
      <t xml:space="preserve">Indicador de cobertura: Número de casos notificados </t>
    </r>
    <r>
      <rPr>
        <sz val="11"/>
        <color theme="1"/>
        <rFont val="Arial"/>
        <family val="2"/>
      </rPr>
      <t>de tuberculosis (todas las formas) confirmados bacteriológicamente y con diagnóstico clínico, casos nuevos y recaídas</t>
    </r>
  </si>
  <si>
    <t>Estimation des populations dans le besoin/à risque :
Se rapporte à l'incidence estimée de la tuberculose, toutes formes confondues.</t>
  </si>
  <si>
    <t>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t>
  </si>
  <si>
    <r>
      <t>Déficit programmatique :
Le déficit programmatique est calculé à partir des besoins totaux (</t>
    </r>
    <r>
      <rPr>
        <sz val="11"/>
        <color theme="1"/>
        <rFont val="Arial"/>
        <family val="2"/>
      </rPr>
      <t>rangée A).</t>
    </r>
  </si>
  <si>
    <t>Tuberculose multirésistante- Détection et diagnostic des cas</t>
  </si>
  <si>
    <t>Indicateur de couverture : Nombre de cas de tuberculose, résistante à la rifampicine et/ou tuberculose multirésistante confirmés</t>
  </si>
  <si>
    <r>
      <t xml:space="preserve">Indicador de cobertura: </t>
    </r>
    <r>
      <rPr>
        <sz val="11"/>
        <color theme="1"/>
        <rFont val="Arial"/>
        <family val="2"/>
      </rPr>
      <t>Número de casos de tuberculosis resistente a la rifampicina y/o tuberculosis multirresistente notificados</t>
    </r>
  </si>
  <si>
    <t>Estimation des  populations dans le besoin/à risque :
Correspond au nombre estimé de cas de tuberculose multirésistante parmi tous les nouveaux cas et cas de récidive</t>
  </si>
  <si>
    <t>Indicateur de couverture : Nombre de cas de tuberculose résistante à la rifampicine et/ou tuberculose multirésistante qui ont commencé un traitement de deuxième intention</t>
  </si>
  <si>
    <t xml:space="preserve">Estimation des populations dans le besoin/à risque :
Correspond au nombre estimé de cas de tuberculose multirésistante parmi tous les nouveaux cas et cas de récidive </t>
  </si>
  <si>
    <t>Indicateur de couverture : Pourcentage de nouveaux patients TB et de rechute enregistrés dont le statut VIH est documenté</t>
  </si>
  <si>
    <r>
      <t xml:space="preserve">Indicador de cobertura: </t>
    </r>
    <r>
      <rPr>
        <sz val="11"/>
        <color theme="1"/>
        <rFont val="Arial"/>
        <family val="2"/>
      </rPr>
      <t>Porcentaje de casos de TB nuevos y recaídas con estatus documentado de VIH</t>
    </r>
  </si>
  <si>
    <t>Estimation des populations dans le besoin/à risque :
Correspond au nombre total de patients tuberculeux enregistrés, nouveaux cas et cas de récidive confondus</t>
  </si>
  <si>
    <t>Indicateur de couverture : Pourcentage de nouveaux patients  tuberculeux et de rechutes, séropositifs au VIH, sous traitement antirétroviral au cours du traitement de la tuberculose</t>
  </si>
  <si>
    <r>
      <t xml:space="preserve">Indicador de cobertura: </t>
    </r>
    <r>
      <rPr>
        <sz val="11"/>
        <color theme="1"/>
        <rFont val="Arial"/>
        <family val="2"/>
      </rPr>
      <t>porcentaje de casos de TB nuevos y recaídas VIH+ en TARV durante el tratamiento para la tuberculosis</t>
    </r>
  </si>
  <si>
    <t>Estimation des populations dans le besoin/à risque :
Correspond au nombre total de patients tuberculeux (nouveaux cas et cas de récidive) et séropositifs que l'on s'attend à enregistrer sur la période</t>
  </si>
  <si>
    <t>C3. Total country need already covered</t>
  </si>
  <si>
    <t>C3. Total des besoins du pays déjà couverts</t>
  </si>
  <si>
    <t>C3. Necesidades totales del país ya cubiertas</t>
  </si>
  <si>
    <t>D. Expected annual gap in meeting the need: A - C3</t>
  </si>
  <si>
    <t>F. Total Coverage from allocation amount and other resources: E + C3</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</si>
  <si>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</si>
  <si>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r>
      <t xml:space="preserve">In cases where the indicators used by the country are worded differently than what is included in the programmatic gap tables (but measurement is the same), please include the country definition in the comments box. </t>
    </r>
    <r>
      <rPr>
        <sz val="11"/>
        <rFont val="Arial"/>
        <family val="2"/>
      </rPr>
      <t>A blank table can be found on the "Blank table" sheet in the case where the number of tables provided in the workbook is not sufficient, or if the applicant wishes to submit a table for a module/interventio</t>
    </r>
    <r>
      <rPr>
        <sz val="11"/>
        <color rgb="FFFF0000"/>
        <rFont val="Arial"/>
        <family val="2"/>
      </rPr>
      <t xml:space="preserve">n/indicator </t>
    </r>
    <r>
      <rPr>
        <sz val="11"/>
        <rFont val="Arial"/>
        <family val="2"/>
      </rPr>
      <t>that is not specified in the instructions below.</t>
    </r>
  </si>
  <si>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</si>
  <si>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</si>
  <si>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Tuberculose et VIH - Patients tuberculeux séropositifs au VIH sous traitement antirétroviral</t>
  </si>
  <si>
    <r>
      <t>TB/VIH -</t>
    </r>
    <r>
      <rPr>
        <sz val="11"/>
        <color theme="1"/>
        <rFont val="Arial"/>
        <family val="2"/>
      </rPr>
      <t xml:space="preserve"> pacientes seropositivos con tuberculosis que reciben tratamiento antirretroviral</t>
    </r>
  </si>
  <si>
    <t>Observations/Hypothèses :
1) Indiquez la zone cible
2) Précisez qui sont les autres sources de financement</t>
  </si>
  <si>
    <t>Tuberculose et VIH - Dépistage de la tuberculose parmi les patients atteints du VIH</t>
  </si>
  <si>
    <t>TB/VIH - revisión de tuberculosis en pacientes con VIH</t>
  </si>
  <si>
    <r>
      <rPr>
        <sz val="11"/>
        <color rgb="FFFF0000"/>
        <rFont val="Calibri"/>
        <family val="2"/>
        <scheme val="minor"/>
      </rPr>
      <t>En casos en los que los indicadores utilizados por el país se parafrasean  diferente de como se describen en las tablas de brechas programáticas (pero los métodos de medición son los mismos), por favor incluya la definición utilizada por el país en la casilla de comentarios.</t>
    </r>
    <r>
      <rPr>
        <sz val="11"/>
        <color theme="1"/>
        <rFont val="Arial"/>
        <family val="2"/>
      </rPr>
      <t xml:space="preserve"> Si el número de tablas incluidas en el cuaderno de Excel no es suficiente o el solicitante quiere presentar una tabla para un módulo/intervención/</t>
    </r>
    <r>
      <rPr>
        <sz val="11"/>
        <color rgb="FFFF0000"/>
        <rFont val="Calibri"/>
        <family val="2"/>
        <scheme val="minor"/>
      </rPr>
      <t>indicador</t>
    </r>
    <r>
      <rPr>
        <sz val="11"/>
        <color theme="1"/>
        <rFont val="Arial"/>
        <family val="2"/>
      </rPr>
      <t xml:space="preserve"> </t>
    </r>
    <r>
      <rPr>
        <sz val="11"/>
        <color rgb="FFFF0000"/>
        <rFont val="Calibri"/>
        <family val="2"/>
        <scheme val="minor"/>
      </rPr>
      <t>diferente de los especificados</t>
    </r>
    <r>
      <rPr>
        <sz val="11"/>
        <color theme="1"/>
        <rFont val="Arial"/>
        <family val="2"/>
      </rPr>
      <t xml:space="preserve"> en las instrucciones, podrá utilizar la tabla vacía incluida en la hoja denominada "Tabla en blanco".</t>
    </r>
  </si>
  <si>
    <r>
      <t xml:space="preserve">Comentarios/supuestos:
1) Especifique el área objetivo.
2) Especifique cuáles son las otras fuentes de financiamiento.
3) Especifique el número y proporción de casos de tuberculosis infantil que debe ser notificado entre el número total notificado.
</t>
    </r>
    <r>
      <rPr>
        <sz val="11"/>
        <color rgb="FFFF0000"/>
        <rFont val="Calibri"/>
        <family val="2"/>
        <scheme val="minor"/>
      </rPr>
      <t>4) Junto con las metas del país, especifique en la columna de comentarios la tasa de éxito del tratamiento para los casos nuevos de TB para cada uno de los 3 años.</t>
    </r>
  </si>
  <si>
    <r>
      <t>F.</t>
    </r>
    <r>
      <rPr>
        <sz val="11"/>
        <color rgb="FFFF0000"/>
        <rFont val="Calibri"/>
        <family val="2"/>
      </rPr>
      <t xml:space="preserve"> Total de Couverture à partir de</t>
    </r>
    <r>
      <rPr>
        <sz val="11"/>
        <color theme="1"/>
        <rFont val="Calibri"/>
        <family val="2"/>
      </rPr>
      <t xml:space="preserve"> la somme allouée et </t>
    </r>
    <r>
      <rPr>
        <sz val="11"/>
        <color rgb="FFFF0000"/>
        <rFont val="Calibri"/>
        <family val="2"/>
      </rPr>
      <t xml:space="preserve">des </t>
    </r>
    <r>
      <rPr>
        <sz val="11"/>
        <color theme="1"/>
        <rFont val="Calibri"/>
        <family val="2"/>
      </rPr>
      <t>autres ressources : E + C3</t>
    </r>
  </si>
  <si>
    <t xml:space="preserve">F. Cobertura total del monto asignado y otros recursos: E + C3 </t>
  </si>
  <si>
    <t>D. Déficit annuel attendu par rapport aux besoins : A - C3</t>
  </si>
  <si>
    <t>D. brecha anual previsto para cubrir las necesidades: 
A - C3</t>
  </si>
  <si>
    <r>
      <t xml:space="preserve">Dans les cas où les indicateurs utilisés par le pays sont formulés différemment de ce qui est inclus dans les tableaux des déficits programmatiques (mais que la mesure est identique), veuillez inclure la définition du pays dans la section commentaires.
</t>
    </r>
    <r>
      <rPr>
        <sz val="11"/>
        <color theme="1"/>
        <rFont val="Arial"/>
        <family val="2"/>
      </rPr>
      <t>La feuille « Blank table » contient un tableau vierge qui pourra être utilisé si le nombre de tableaux fournis dans le fichier Excel est insuffisant ou si le candidat souhaite soumettre un tableau pour un module/une intervention/</t>
    </r>
    <r>
      <rPr>
        <sz val="11"/>
        <color rgb="FFFF0000"/>
        <rFont val="Calibri"/>
        <family val="2"/>
        <scheme val="minor"/>
      </rPr>
      <t>un indicateur</t>
    </r>
    <r>
      <rPr>
        <sz val="11"/>
        <color theme="1"/>
        <rFont val="Arial"/>
        <family val="2"/>
      </rPr>
      <t xml:space="preserve"> qui n'apparaît pas dans les instructions ci-dessous.</t>
    </r>
  </si>
  <si>
    <r>
      <t xml:space="preserve">Observations/Hypothèses :
1) Indiquez la zone cible
2) Précisez qui sont les autres sources de financement
3) Précisez le nombre de cas de tuberculose infantile à signaler et la part de ces cas dans le total des cas signalés
4) </t>
    </r>
    <r>
      <rPr>
        <sz val="11"/>
        <color rgb="FFFF0000"/>
        <rFont val="Calibri"/>
        <family val="2"/>
        <scheme val="minor"/>
      </rPr>
      <t>En plus des objectifs par pays, dans la colonne des commentaires, spécifiez le taux de succès du traitement actuel et ciblé pour tous les nouveaux cas de tuberculose au cours de chacune des trois années.</t>
    </r>
  </si>
  <si>
    <t>Tuberculose et VIH - Patients atteints de tuberculose et dont le statut sérologique vis-à-vis du VIH est connu</t>
  </si>
  <si>
    <r>
      <t>TB/VIH -</t>
    </r>
    <r>
      <rPr>
        <sz val="11"/>
        <color theme="1"/>
        <rFont val="Arial"/>
        <family val="2"/>
      </rPr>
      <t xml:space="preserve"> pacientes de tuberculosis con estado serológico respecto al VIH conocido</t>
    </r>
  </si>
  <si>
    <t>TB/VIH - pacientes seropositivos con tuberculosis que reciben tratamiento antiretroviral</t>
  </si>
  <si>
    <t>TB/VIH - pacientes de tuberculosis con estado serológico respecto al VIH conocido</t>
  </si>
  <si>
    <t>Pestaña "Tables"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</si>
  <si>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</si>
  <si>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</si>
  <si>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Programmatic Gap Tables</t>
  </si>
  <si>
    <r>
      <t xml:space="preserve">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t>
    </r>
    <r>
      <rPr>
        <sz val="11"/>
        <color rgb="FFFF0000"/>
        <rFont val="Arial"/>
        <family val="2"/>
      </rPr>
      <t xml:space="preserve"> -&gt; Screening, testing and diagnosis
          -&gt; Treatment
          -&gt; TB Preventive Therapy (TPT)</t>
    </r>
  </si>
  <si>
    <t>Percentage of PLHIV on ART who initiated TB preventive therapy among those eligible during the reporting period</t>
  </si>
  <si>
    <t>Coverage Indicator:
Percentage of PLHIV on ART who initiated TB preventive therapy among those eligible during the reporting period</t>
  </si>
  <si>
    <t>Estimated population in need/at risk:
Refers to the estimated number of people living with HIV (PLHIV) enrolled on ART who are eligible for TB preventive therapy (TPT)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</si>
  <si>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Country target:
1) refers to NSP or any other latest agreed country target
2) # refers to the number of PLHIV on ART who started on treatment for latent TB infection
3) % refers to the percentage of PLHIV on ART who started on treatment for latent TB infection among those eligible for TPT (see above).</t>
  </si>
  <si>
    <t>TB/HIV - TPT initiation among PLHIV</t>
  </si>
  <si>
    <t xml:space="preserve">TB/VIH - Initiation du traitement préventif de la tuberculose (TPT) pour les PVVIH </t>
  </si>
  <si>
    <t xml:space="preserve">Pourcentage de PVVIH sous traitement antirétroviral qui ont commencé la thérapie préventive de la tuberculose parmi ceux éligibles durant la période de rapportage </t>
  </si>
  <si>
    <t xml:space="preserve">Indicateur de couverture:
Pourcentage de PVVIH sous traitement antirétroviral qui ont commencé la thérapie préventive de la tuberculose parmi ceux éligibles durant la période de rapportage </t>
  </si>
  <si>
    <t>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t>
  </si>
  <si>
    <t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t>
  </si>
  <si>
    <t xml:space="preserve">TB/HIV- TPT initiation among PLHIV </t>
  </si>
  <si>
    <t>TB/HIV - Inicio de terapia preventiva para tuberculosis en personas que viven con el VIH</t>
  </si>
  <si>
    <t>Indicador de cobertura:
Porcentaje de personas que viven con el VIH recibiendo terapia antirretroviral que han iniciado la terapia preventiva de TB entre aquellos elegibles durante el período de reporte</t>
  </si>
  <si>
    <t>Población estimada en necesidad/en riesgo:
Se refiere al número estimado de personas que viven con VIH que han iniciado tratamiento antirretroviral que son elegibles para terapia preventiva de TB durante el periodo.
Esto excluye a personas que viven con VIH que se encuentren en tratamiento o que están siendo evaluados para TB activa. Cuando sea posible, debería también excluir a personas que viven con VIH que hayan completado la terapia preventiva para tuberculosis en el tiempo establecido en las normas nacionales, así como también aquellas personas que viven con VIH estimadas no elegibles clínicamente debido comorbilidades y contraindicaciones, incluyendo hepatitis activa, alcoholismo crónico, uso de otros medicamentos que son potencialmente hepatotóxicos como la nevirapina y/o neuropatía.</t>
  </si>
  <si>
    <t>Meta del país:
1) Se refiere al Plan Estratégico Nacional (PEN) o a la última meta del país acordada.
2) # se refiere al número de personas que viven con VIH en tratamiento antirretroviral que iniciaron el tratamiento para la infección latente por tuberculosis.
3) % se refiere al porcentaje de personas que viven con VIH en tratamiento antirretroviral que iniciaron el tratamiento para la infección latente por tuberculosis entre aquellos elegibles para terapia preventiva de TB ( véase arriba).</t>
  </si>
  <si>
    <r>
      <t xml:space="preserve">Merci de bien vouloir remplir des tableaux séparés – tableaux que vous trouverez dans la feuille « Tables »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 des cas
- Tuberculose multirésistante
          -&gt; Détection et diagnostic des cas
          -&gt; Traitement
- Tuberculose/VIH
          </t>
    </r>
    <r>
      <rPr>
        <sz val="11"/>
        <color rgb="FFFF0000"/>
        <rFont val="Calibri"/>
        <family val="2"/>
        <scheme val="minor"/>
      </rPr>
      <t>-&gt; Dépistage, dépistage et diagnostic de la tuberculose
            -&gt; Traitement
            -&gt; Traitement préventif de la tuberculose (TPT)</t>
    </r>
  </si>
  <si>
    <r>
      <t xml:space="preserve">Por favor, complete separadamente las tablas de brecha programático incluidas en la hoja de cálculo "Tables" para cada módulo prioritario relevante en la solicitud de financiamiento para la tuberculosis. La siguiente lista ofrece ejemplos de módulos y las intervenciones pertinentes correspondientes que se pueden seleccionar. Cumplimente las tablas solo para los módulos o intervenciones aprobados e incluidos en la solicitud de financiamiento. Consulte en el Manual del Marco Modular una lista de todos los módulos, las intervenciones con su correspondiente descripción y los indicadores. 
Los módulos prioritarios para la tuberculosis:
- Atención y prevención de la tuberculosis
          -&gt; Detección de casos y diagnóstico 
- TB-MDR 
          -&gt; Detección de casos y diagnóstico 
          -&gt; Tratamiento
- TB/VIH
        </t>
    </r>
    <r>
      <rPr>
        <sz val="11"/>
        <color rgb="FFFF0000"/>
        <rFont val="Calibri"/>
        <family val="2"/>
        <scheme val="minor"/>
      </rPr>
      <t xml:space="preserve">  -&gt; Tamizaje, pruebas y diagnóstico
           -&gt; Tratamiento
           -&gt; Terapia preventiva para tuberculosis</t>
    </r>
  </si>
  <si>
    <t xml:space="preserve">Tuberculose et VIH - Initiation du traitement préventif de la tuberculose (TPT) pour les PVVIH </t>
  </si>
  <si>
    <t>TB/VIH - Inicio de terapia preventiva para tuberculosis en personas que viven con el VIH</t>
  </si>
  <si>
    <t>Porcentaje de personas que viven con el VIH recibiendo terapia antirretroviral que han iniciado la terapia preventiva de TB entre aquellos elegibles durante el período de reporte</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</si>
  <si>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</si>
  <si>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</si>
  <si>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</si>
  <si>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</si>
  <si>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</si>
  <si>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</si>
  <si>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</si>
  <si>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</si>
  <si>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</si>
  <si>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</si>
  <si>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</si>
  <si>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</si>
  <si>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</si>
  <si>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</si>
  <si>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</si>
  <si>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</si>
  <si>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</si>
  <si>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</si>
  <si>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</si>
  <si>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</si>
  <si>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</si>
  <si>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</si>
  <si>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</si>
  <si>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</si>
  <si>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</si>
  <si>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</si>
  <si>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</si>
  <si>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</si>
  <si>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</si>
  <si>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</si>
  <si>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</si>
  <si>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</si>
  <si>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</si>
  <si>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</si>
  <si>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</si>
  <si>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</si>
  <si>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</si>
  <si>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</si>
  <si>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</si>
  <si>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</si>
  <si>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</si>
  <si>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</si>
  <si>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</si>
  <si>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</si>
  <si>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</si>
  <si>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</si>
  <si>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</si>
  <si>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</si>
  <si>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</si>
  <si>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</si>
  <si>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</si>
  <si>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</si>
  <si>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</si>
  <si>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</si>
  <si>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</si>
  <si>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</si>
  <si>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</si>
  <si>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</si>
  <si>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</si>
  <si>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</si>
  <si>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</si>
  <si>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</si>
  <si>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</si>
  <si>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</si>
  <si>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</si>
  <si>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</si>
  <si>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</si>
  <si>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</si>
  <si>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</si>
  <si>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</si>
  <si>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</si>
  <si>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</si>
  <si>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</si>
  <si>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</si>
  <si>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</si>
  <si>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</si>
  <si>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</si>
  <si>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</si>
  <si>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</si>
  <si>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</si>
  <si>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</si>
  <si>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</si>
  <si>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</si>
  <si>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</si>
  <si>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</si>
  <si>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</si>
  <si>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</si>
  <si>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</si>
  <si>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</si>
  <si>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</si>
  <si>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</si>
  <si>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</si>
  <si>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</si>
  <si>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</si>
  <si>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</si>
  <si>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</si>
  <si>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</si>
  <si>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</si>
  <si>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</si>
  <si>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</si>
  <si>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</si>
  <si>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</si>
  <si>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</si>
  <si>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</si>
  <si>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</si>
  <si>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</si>
  <si>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</si>
  <si>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</si>
  <si>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</si>
  <si>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</si>
  <si>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</si>
  <si>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</si>
  <si>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</si>
  <si>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</si>
  <si>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</si>
  <si>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</si>
  <si>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</si>
  <si>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</si>
  <si>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</si>
  <si>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</si>
  <si>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</si>
  <si>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</si>
  <si>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</si>
  <si>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</si>
  <si>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</si>
  <si>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</si>
  <si>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</si>
  <si>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</si>
  <si>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</si>
  <si>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</si>
  <si>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</si>
  <si>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</si>
  <si>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</si>
  <si>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</si>
  <si>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</si>
  <si>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</si>
  <si>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</si>
  <si>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</si>
  <si>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</si>
  <si>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</si>
  <si>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</si>
  <si>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</si>
  <si>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</si>
  <si>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</si>
  <si>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</si>
  <si>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</si>
  <si>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</si>
  <si>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</si>
  <si>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</si>
  <si>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</si>
  <si>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</si>
  <si>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</si>
  <si>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</si>
  <si>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</si>
  <si>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</si>
  <si>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</si>
  <si>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</si>
  <si>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</si>
  <si>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</si>
  <si>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</si>
  <si>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</si>
  <si>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</si>
  <si>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</si>
  <si>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</si>
  <si>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</si>
  <si>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</si>
  <si>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</si>
  <si>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</si>
  <si>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</si>
  <si>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</si>
  <si>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</si>
  <si>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</si>
  <si>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</si>
  <si>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</si>
  <si>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</si>
  <si>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</si>
  <si>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</si>
  <si>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</si>
  <si>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</si>
  <si>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</si>
  <si>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</si>
  <si>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</si>
  <si>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</si>
  <si>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</si>
  <si>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</si>
  <si>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</si>
  <si>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</si>
  <si>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</si>
  <si>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</si>
  <si>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</si>
  <si>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</si>
  <si>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</si>
  <si>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</si>
  <si>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</si>
  <si>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</si>
  <si>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</si>
  <si>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</si>
  <si>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</si>
  <si>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</si>
  <si>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</si>
  <si>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</si>
  <si>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</si>
  <si>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</si>
  <si>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</si>
  <si>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</si>
  <si>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</si>
  <si>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</si>
  <si>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</si>
  <si>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</si>
  <si>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</si>
  <si>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</si>
  <si>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</si>
  <si>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</si>
  <si>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</si>
  <si>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</si>
  <si>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</si>
  <si>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</si>
  <si>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</si>
  <si>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</si>
  <si>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</si>
  <si>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</si>
  <si>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</si>
  <si>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</si>
  <si>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</si>
  <si>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</si>
  <si>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</si>
  <si>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</si>
  <si>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</si>
  <si>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</si>
  <si>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</si>
  <si>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</si>
  <si>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</si>
  <si>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</si>
  <si>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</si>
  <si>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</si>
  <si>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</si>
  <si>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</si>
  <si>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</si>
  <si>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</si>
  <si>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</si>
  <si>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</si>
  <si>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</si>
  <si>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</si>
  <si>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</si>
  <si>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</si>
  <si>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</si>
  <si>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</si>
  <si>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</si>
  <si>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</si>
  <si>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</si>
  <si>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</si>
  <si>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</si>
  <si>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</si>
  <si>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</si>
  <si>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</si>
  <si>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</si>
  <si>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</si>
  <si>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 xml:space="preserve"> Last updated: 31 October 2019</t>
  </si>
  <si>
    <t xml:space="preserve">Coverage indicator:
Percentage of people living with HIV newly initiated on ART who were screened for TB 
</t>
  </si>
  <si>
    <t xml:space="preserve">Indicateur de couverture :
Pourcentage de personnes vivant avec le VIH ayant nouvellement initié la TARV et chez qui les signes de la tuberculose ont été recherchés </t>
  </si>
  <si>
    <t>Estimated population in need/at risk:
Refers to all people living with HIV newly initiated on ART</t>
  </si>
  <si>
    <t xml:space="preserve">Estimation des populations dans le besoin/à risque :
Se rapporte à toutes les personnes vivant avec le VIH ayant nouvellement initié la TARV  </t>
  </si>
  <si>
    <t>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t>
  </si>
  <si>
    <t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t>
  </si>
  <si>
    <t xml:space="preserve">Indicador de cobertura:
Porcentaje de personas que viven con el VIH que han iniciado TARV, que se han sometido a un tamizaje de TB </t>
  </si>
  <si>
    <t xml:space="preserve">Población estimada con necesidades/en riesgo:
Se refiere a todas las personas que viven con VIH que iniciaron TARV. </t>
  </si>
  <si>
    <t>Meta del país:
1) Se refiere al Plan Estratégico Nacional (PEN) o las últimas metas acordadas con el país.
2) "#" se refiere al número de personas que viven con VIH que han iniciado TARV que fueron tamizadas para TB. 
3) "%" se refiere al porcentaje de personas que viven con el VIH que han iniciado TARV a quienes se les ha evaluado y registrado su estatus de TB entre todas las personas que viven con VIH que iniciaron TARV.</t>
  </si>
  <si>
    <t xml:space="preserve">Percentage of people living with HIV newly initiated on ART who were screened for TB </t>
  </si>
  <si>
    <t xml:space="preserve">Pourcentage de personnes vivant avec le VIH ayant nouvellement initié la TARV et chez qui les signes de la tuberculose ont été recherchés </t>
  </si>
  <si>
    <t xml:space="preserve">Porcentaje de personas que viven con el VIH que han iniciado TARV, que se han sometido a un tamizaje de TB </t>
  </si>
  <si>
    <t>Latest version updated January 2020</t>
  </si>
  <si>
    <t>Dernière version mise à jour en janvier 2020</t>
  </si>
  <si>
    <t>Última versión actualizada en enero 2020</t>
  </si>
  <si>
    <t>ICN</t>
  </si>
  <si>
    <t>Rapport annuel 2018 du PNLT</t>
  </si>
  <si>
    <t>Les intrants servant au test VIH sont  fournis par le Programme National de Lutte contre le Sida à travers un financement Pepfar, Fonds Mondial, UNITAID et l'Etat de Côte d'Ivoire.. Il n'est pas envisagé d'achat de tests VIH sur cette subvention. Ainsi, le nombre de patients à tester sera respectivement de 23649 en 2021, 24543 en 2022 et 25754 en 2023. Cette intervention se deroulera sur toute l'étendue du territoire national dans tous les centres de prise en charge de la tuberculose.</t>
  </si>
  <si>
    <t>Le programme compte tester tous les patients tuberculeux notifiés.</t>
  </si>
  <si>
    <t xml:space="preserve">En 2019, l'Etat a financé 38,87% des ARV et intrants pour les tests de dépistage VIH. 
Le PEPFAR avait assuré 36,01% du financement, le Fonds Mondial, 24,34% et UNITAID, 0,78%, soit 61,13% couvert par les ressources extérieures. </t>
  </si>
  <si>
    <t>Le nombre de cas estimé de tuberculose multirésistante est basé sur l'enquête de résistance réalisée en 2015. Il prend en compte la somme des cas estimés parmi les patients en situation de retraitement (22%) et celle estimée parmi les nouveaux cas (4,6%).</t>
  </si>
  <si>
    <t xml:space="preserve">Le programme compte détecter 60% de tous les cas existants.  Cette détection se fera à travers le dépistage de 100% des patients en situation de retraitement et respectivement 65% des nouveaux cas en 2021, 68% en 2022, 74% en 2023 à partir de l'outil GeneXpert. Ce dépistage se fera dans toutes les régions du pays sur les sites disposant du GeneXpert. Le programme compte renforcer le nombre de GeneXpert en passant de 29 en 2019, 34 en 2020 à 60 à partir de 2021. </t>
  </si>
  <si>
    <t>Les ressources nationales ne sont pas orientées dans le financement de ce module.</t>
  </si>
  <si>
    <t>Il n'y a pas de ressources extérieures pour le financement de ce module.</t>
  </si>
  <si>
    <t xml:space="preserve">La zone cible est l'ensemble du pays.
</t>
  </si>
  <si>
    <t>Tuberculose multirésistante- Traitement</t>
  </si>
  <si>
    <t>Le traitement se fera dans toutes les régions du pays dans les Centres Antituberculeux (CAT), les services de PPH et certains CDT (qui vont se comporter comme des centres de traitement pour la TBMR) et dont le personnel sera formé à cet effet. Le financement se fera à 100% sur la subvention actuelle. Le succès du traitement de 75% en 2018 va progressivement s'améliorer pour atteindre 80% en 2021, 82% en 2022 et 84% en 2023.</t>
  </si>
  <si>
    <t>Le traitement antiretroviral est fourni par le Programme National de Lutte contre leSida à travers un financement Pepfar et une contribution de l'Etat. Il n'est pas envisagé d'achat d'ARV sur cette subvention. Ainsi, le nombre de patients coinfectés à mettre sous ARV sera respectivement de 3547 en 2021, 3681 en 2022 et 3863 en 2023. Cette intervention se deroulera sur toute l'étendue du territoire national dans tous les centres de prise en charge de la tuberculose.</t>
  </si>
  <si>
    <t>Le programme compte mettre sous traitement ARV tous les patients tuberculeux coinfectés.</t>
  </si>
  <si>
    <t xml:space="preserve">En 2019, l'Etat a financé 38,87% des ARV et intrants pour les tests de dépistage VIH. 
Le PEPFAR avait assuré à 36,01% du financement, le Fonds Mondial, 24,34% et UNITAID, 0,78%, soit 61,13% couvert par les ressources extérieures. </t>
  </si>
  <si>
    <t>Rapport final de l'évaluation des 07 sites pilotes pour l'initiation de la TPI</t>
  </si>
  <si>
    <t xml:space="preserve">Le pays a débuté la mise en oeuvre de la Thérapie Préventive à l'Isoniazide (TPI) sur 07 sites de prise en charge des PVVIH à partir de novembre 2018. Une évaluation de cette phase pilote a été réalisée du 25 juillet au 08 août 2019. 374 ont été mis sous TPI de novembre 2018 à juin 2019. </t>
  </si>
  <si>
    <t xml:space="preserve">Les contributions estimées du PEPFAR et du PNLS ne sont pas encore disponibles.
</t>
  </si>
  <si>
    <t>Les contributions estimées du PEPFAR et du PNLS ne sont pas encore disponibles.</t>
  </si>
  <si>
    <t>Selon les estimations du pays, le nombre de nouvelles infections se présente comme suit : 9876 en 2021, 9557 en 2022 et 9602 en 2023.
En se basant sur les données de L'OMS qui indiquent que 5 à 10% des PVVIH vont développer une tuberculose au cours de leur vie. Le PNLT a utilisé le chiffre de 10% pour estimer le nombre de patients qui pourraient développer une tuberculose sur la période 2021-2023.
Sur cette base, le nombre de nouvelles infections indemnes de tuberculose sera de 31 777 en 2021, 33 671 en 2022, et 36 364 en 2023.</t>
  </si>
  <si>
    <t>En 2018, 21 034 nouveaux cas et rechutes de tuberculoses toutes formes ont été notifiés pour l'ensemble du pays.</t>
  </si>
  <si>
    <t xml:space="preserve">Le total de populations dans le besoin est une projection des estimations de l'OMS pour 2021-2023. cette projection est basée sur la tendance historique des estimations de l'OMS. </t>
  </si>
  <si>
    <t>Les cibles ont été calculées en fonction des projections du taux de notification rapportée à la population nationale.
Hypothèse: Le taux de notification qui était  à 84/100 000 habitants  en 2018, va augmenter de 1 point chaque année pour atteindre 88 en 2022 et de 2 point pour atteindre 90 en 2023.</t>
  </si>
  <si>
    <t>La zone cible des intervention est l'ensemble du pays.
La source de financement est le Fonds Mondial
Le financement permettra la détection de patients nouveaus cas et rechutes respectivement de: 23649 en 2021, 24543 en 2022 et 25754 en 2023. Le nombre d'enfants parmi ces cas se présente respectivement à 1182 en 2021, 1227 en 2022 et 1545 en 2023. la couverture est nationale. Le succès du traitement qui est de 85% en 2018 devra atteindre respectivement 88% en 2021, 89% en 2022 et 90% en 2023.</t>
  </si>
  <si>
    <t>Il n'y a pas de financement extérieur pour ce module.</t>
  </si>
  <si>
    <t>Les estimations de populations dans le besoin (nombre de PVVIH éligibles) ne sont pas encore disponibles au PNLS.
Pour le moment, le nombre de patients nouvellement enrôlé est considéré comme populations dans le besoin.  
Les cibles pour cet indicateur seront révisées lors de l'octroi des subventions une fois que les informations sur les PVVIH éligibles seront disponibles auprès du PNLS.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</si>
</sst>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i/>
      <sz val="11"/>
      <name val="Arial"/>
      <family val="2"/>
    </font>
    <font>
      <i/>
      <sz val="11"/>
      <color theme="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rgb="FF7030A0"/>
      <name val="Arial"/>
      <family val="2"/>
    </font>
    <font>
      <i/>
      <sz val="11"/>
      <color rgb="FF7030A0"/>
      <name val="Arial"/>
      <family val="2"/>
    </font>
    <font>
      <u/>
      <sz val="11"/>
      <color theme="10"/>
      <name val="Arial"/>
      <family val="2"/>
    </font>
    <font>
      <sz val="12"/>
      <name val="Arial"/>
      <family val="2"/>
    </font>
    <font>
      <sz val="11"/>
      <color theme="1"/>
      <name val="Calibri"/>
      <family val="2"/>
    </font>
    <font>
      <sz val="11"/>
      <color rgb="FFFF0000"/>
      <name val="Calibri"/>
      <family val="2"/>
    </font>
    <font>
      <b/>
      <sz val="12"/>
      <name val="Arial"/>
      <family val="2"/>
    </font>
    <font>
      <sz val="11"/>
      <name val="Georgia"/>
      <family val="1"/>
    </font>
    <font>
      <sz val="11"/>
      <color rgb="FF000000"/>
      <name val="Arial"/>
      <family val="2"/>
    </font>
    <font>
      <sz val="11"/>
      <color rgb="FFFF0000"/>
      <name val="Calibri"/>
      <family val="2"/>
      <scheme val="minor"/>
    </font>
    <font>
      <b/>
      <sz val="18"/>
      <color theme="1"/>
      <name val="Arial"/>
      <family val="2"/>
    </font>
    <font>
      <sz val="11"/>
      <name val="Calibri"/>
      <family val="2"/>
      <scheme val="minor"/>
    </font>
    <font>
      <sz val="11"/>
      <name val="Calibri"/>
      <family val="2"/>
    </font>
  </fonts>
  <fills count="14">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4DFEC"/>
        <bgColor indexed="64"/>
      </patternFill>
    </fill>
  </fills>
  <borders count="46">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medium">
        <color auto="1"/>
      </right>
      <top/>
      <bottom/>
      <diagonal/>
    </border>
  </borders>
  <cellStyleXfs count="5">
    <xf numFmtId="0" fontId="0" fillId="0" borderId="0"/>
    <xf numFmtId="9" fontId="10" fillId="0" borderId="0" applyFont="0" applyFill="0" applyBorder="0" applyAlignment="0" applyProtection="0"/>
    <xf numFmtId="0" fontId="34" fillId="0" borderId="0" applyNumberFormat="0" applyFill="0" applyBorder="0" applyAlignment="0" applyProtection="0"/>
    <xf numFmtId="0" fontId="10" fillId="0" borderId="0"/>
    <xf numFmtId="164" fontId="10" fillId="0" borderId="0" applyFont="0" applyFill="0" applyBorder="0" applyAlignment="0" applyProtection="0"/>
  </cellStyleXfs>
  <cellXfs count="267">
    <xf numFmtId="0" fontId="0" fillId="0" borderId="0" xfId="0"/>
    <xf numFmtId="0" fontId="0" fillId="3" borderId="12"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9" borderId="0" xfId="0" applyFill="1" applyBorder="1" applyAlignment="1" applyProtection="1">
      <alignment horizontal="left" vertical="top"/>
    </xf>
    <xf numFmtId="0" fontId="0" fillId="9"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11" fillId="0" borderId="0" xfId="0" applyFont="1" applyAlignment="1" applyProtection="1">
      <alignment wrapText="1"/>
      <protection locked="0"/>
    </xf>
    <xf numFmtId="0" fontId="26" fillId="3" borderId="5" xfId="0" applyFont="1" applyFill="1" applyBorder="1" applyAlignment="1" applyProtection="1">
      <alignment horizontal="left" vertical="center" wrapText="1"/>
      <protection locked="0"/>
    </xf>
    <xf numFmtId="4" fontId="13" fillId="0" borderId="0" xfId="0" applyNumberFormat="1" applyFont="1" applyFill="1" applyBorder="1" applyAlignment="1" applyProtection="1">
      <alignment horizontal="left" vertical="center" wrapText="1"/>
    </xf>
    <xf numFmtId="4" fontId="14" fillId="0" borderId="0" xfId="0" applyNumberFormat="1" applyFont="1" applyFill="1" applyBorder="1" applyAlignment="1" applyProtection="1">
      <alignment horizontal="center" vertical="center" wrapText="1"/>
    </xf>
    <xf numFmtId="4" fontId="15" fillId="0" borderId="0" xfId="0" applyNumberFormat="1" applyFont="1" applyBorder="1" applyAlignment="1" applyProtection="1">
      <alignment vertical="center" wrapText="1"/>
    </xf>
    <xf numFmtId="4" fontId="13" fillId="0" borderId="0" xfId="0" applyNumberFormat="1" applyFont="1" applyBorder="1" applyAlignment="1" applyProtection="1">
      <alignment vertical="center" wrapText="1"/>
    </xf>
    <xf numFmtId="4" fontId="0" fillId="0" borderId="0" xfId="0" applyNumberFormat="1" applyFont="1" applyProtection="1"/>
    <xf numFmtId="4" fontId="21" fillId="9" borderId="0" xfId="0" applyNumberFormat="1" applyFont="1" applyFill="1" applyBorder="1" applyAlignment="1" applyProtection="1">
      <alignment horizontal="left" vertical="center" wrapText="1"/>
    </xf>
    <xf numFmtId="4" fontId="21" fillId="9" borderId="0" xfId="0" applyNumberFormat="1" applyFont="1" applyFill="1" applyBorder="1" applyAlignment="1" applyProtection="1">
      <alignment horizontal="right" vertical="center" wrapText="1"/>
    </xf>
    <xf numFmtId="4" fontId="28" fillId="0" borderId="0" xfId="0" applyNumberFormat="1" applyFont="1" applyProtection="1"/>
    <xf numFmtId="4" fontId="28" fillId="0" borderId="0" xfId="0" applyNumberFormat="1" applyFont="1" applyAlignment="1" applyProtection="1">
      <alignment wrapText="1"/>
    </xf>
    <xf numFmtId="0" fontId="12" fillId="3" borderId="14" xfId="0" applyFont="1" applyFill="1" applyBorder="1" applyAlignment="1" applyProtection="1">
      <alignment horizontal="left"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4" xfId="0" applyFont="1" applyFill="1" applyBorder="1" applyAlignment="1" applyProtection="1">
      <alignment horizontal="left" vertical="center"/>
      <protection locked="0"/>
    </xf>
    <xf numFmtId="0" fontId="12" fillId="4" borderId="12" xfId="0" applyFont="1" applyFill="1" applyBorder="1" applyAlignment="1" applyProtection="1">
      <alignment horizontal="left" vertical="center"/>
      <protection locked="0"/>
    </xf>
    <xf numFmtId="0" fontId="12" fillId="4" borderId="7"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6" fillId="4" borderId="12" xfId="0" applyFont="1" applyFill="1" applyBorder="1" applyAlignment="1" applyProtection="1">
      <alignment horizontal="left" vertical="center"/>
      <protection locked="0"/>
    </xf>
    <xf numFmtId="0" fontId="16" fillId="4" borderId="7" xfId="0" applyFont="1" applyFill="1" applyBorder="1" applyAlignment="1" applyProtection="1">
      <alignment horizontal="left" vertical="center"/>
      <protection locked="0"/>
    </xf>
    <xf numFmtId="0" fontId="16" fillId="4" borderId="13" xfId="0" applyFont="1" applyFill="1" applyBorder="1" applyAlignment="1" applyProtection="1">
      <alignment horizontal="left" vertical="center"/>
      <protection locked="0"/>
    </xf>
    <xf numFmtId="0" fontId="27" fillId="8" borderId="2" xfId="0" applyFont="1" applyFill="1" applyBorder="1" applyAlignment="1" applyProtection="1">
      <alignment horizontal="left" vertical="center" wrapText="1"/>
      <protection locked="0"/>
    </xf>
    <xf numFmtId="0" fontId="26" fillId="3" borderId="14" xfId="0" applyFont="1" applyFill="1" applyBorder="1" applyAlignment="1" applyProtection="1">
      <alignment vertical="center" wrapText="1"/>
      <protection locked="0"/>
    </xf>
    <xf numFmtId="0" fontId="26" fillId="3" borderId="6" xfId="0" applyFont="1" applyFill="1" applyBorder="1" applyAlignment="1" applyProtection="1">
      <alignment horizontal="left" vertical="center" wrapText="1"/>
      <protection locked="0"/>
    </xf>
    <xf numFmtId="0" fontId="27" fillId="3" borderId="31" xfId="0" applyFont="1" applyFill="1" applyBorder="1" applyAlignment="1" applyProtection="1">
      <alignment vertical="center" wrapText="1"/>
      <protection locked="0"/>
    </xf>
    <xf numFmtId="0" fontId="12" fillId="3" borderId="14" xfId="0" applyFont="1" applyFill="1" applyBorder="1" applyAlignment="1" applyProtection="1">
      <alignment vertical="center" wrapText="1"/>
      <protection locked="0"/>
    </xf>
    <xf numFmtId="0" fontId="0" fillId="3" borderId="33" xfId="0" applyFont="1" applyFill="1" applyBorder="1" applyAlignment="1" applyProtection="1">
      <alignment horizontal="center" vertical="center" wrapText="1"/>
      <protection locked="0"/>
    </xf>
    <xf numFmtId="0" fontId="12" fillId="3" borderId="19" xfId="0" applyFont="1" applyFill="1" applyBorder="1" applyAlignment="1" applyProtection="1">
      <alignment vertical="center" wrapText="1"/>
      <protection locked="0"/>
    </xf>
    <xf numFmtId="0" fontId="12" fillId="3" borderId="23" xfId="0" applyFont="1" applyFill="1" applyBorder="1" applyAlignment="1" applyProtection="1">
      <alignment vertical="center" wrapText="1"/>
      <protection locked="0"/>
    </xf>
    <xf numFmtId="4" fontId="22" fillId="9" borderId="38" xfId="0" applyNumberFormat="1" applyFont="1" applyFill="1" applyBorder="1" applyAlignment="1" applyProtection="1">
      <alignment horizontal="center" vertical="center" wrapText="1"/>
    </xf>
    <xf numFmtId="0" fontId="0" fillId="10" borderId="5" xfId="0" applyFill="1" applyBorder="1" applyAlignment="1" applyProtection="1">
      <alignment horizontal="left" vertical="top"/>
    </xf>
    <xf numFmtId="0" fontId="9" fillId="0" borderId="0" xfId="0" applyFont="1"/>
    <xf numFmtId="0" fontId="31" fillId="0" borderId="0" xfId="0" applyFont="1"/>
    <xf numFmtId="0" fontId="18" fillId="5" borderId="5" xfId="0" applyFont="1" applyFill="1" applyBorder="1" applyAlignment="1" applyProtection="1">
      <alignment vertical="center" wrapText="1"/>
      <protection locked="0"/>
    </xf>
    <xf numFmtId="0" fontId="0" fillId="5" borderId="0" xfId="0" applyFont="1" applyFill="1" applyAlignment="1" applyProtection="1">
      <alignment wrapText="1"/>
      <protection locked="0"/>
    </xf>
    <xf numFmtId="0" fontId="10" fillId="0" borderId="0" xfId="0" applyFont="1" applyAlignment="1" applyProtection="1">
      <alignment vertical="center" wrapText="1"/>
    </xf>
    <xf numFmtId="0" fontId="10" fillId="0" borderId="0" xfId="0" applyFont="1" applyAlignment="1" applyProtection="1">
      <alignment vertical="center"/>
    </xf>
    <xf numFmtId="0" fontId="0" fillId="4" borderId="8" xfId="0" applyFill="1" applyBorder="1" applyAlignment="1" applyProtection="1">
      <alignment horizontal="left" vertical="top"/>
    </xf>
    <xf numFmtId="0" fontId="0" fillId="4" borderId="5" xfId="0" applyFill="1" applyBorder="1" applyAlignment="1" applyProtection="1">
      <alignment horizontal="left" vertical="top"/>
    </xf>
    <xf numFmtId="0" fontId="31" fillId="0" borderId="0" xfId="0" applyFont="1" applyFill="1"/>
    <xf numFmtId="0" fontId="10" fillId="3" borderId="5" xfId="3" applyFill="1" applyBorder="1" applyAlignment="1" applyProtection="1">
      <alignment horizontal="left" vertical="top"/>
    </xf>
    <xf numFmtId="0" fontId="10" fillId="3" borderId="6" xfId="3" applyFill="1" applyBorder="1" applyAlignment="1" applyProtection="1">
      <alignment horizontal="left" vertical="top"/>
    </xf>
    <xf numFmtId="0" fontId="0" fillId="0" borderId="0" xfId="0" applyFill="1"/>
    <xf numFmtId="0" fontId="0" fillId="10" borderId="6" xfId="0" applyFill="1" applyBorder="1" applyAlignment="1" applyProtection="1">
      <alignment horizontal="left" vertical="top"/>
    </xf>
    <xf numFmtId="0" fontId="5" fillId="0" borderId="0" xfId="0" applyFont="1"/>
    <xf numFmtId="0" fontId="0" fillId="12" borderId="0" xfId="0" applyFill="1" applyAlignment="1">
      <alignment vertical="top"/>
    </xf>
    <xf numFmtId="0" fontId="10" fillId="3" borderId="5" xfId="3" applyFill="1" applyBorder="1" applyAlignment="1" applyProtection="1">
      <alignment horizontal="left" vertical="top"/>
    </xf>
    <xf numFmtId="0" fontId="10" fillId="3" borderId="6" xfId="3" applyFill="1" applyBorder="1" applyAlignment="1" applyProtection="1">
      <alignment horizontal="left" vertical="top"/>
    </xf>
    <xf numFmtId="0" fontId="6" fillId="4" borderId="0" xfId="0" applyFont="1" applyFill="1" applyAlignment="1"/>
    <xf numFmtId="0" fontId="9" fillId="0" borderId="0" xfId="0" applyFont="1" applyFill="1"/>
    <xf numFmtId="0" fontId="7" fillId="0" borderId="0" xfId="0" applyFont="1" applyFill="1"/>
    <xf numFmtId="0" fontId="8" fillId="13" borderId="5" xfId="0" applyFont="1" applyFill="1" applyBorder="1"/>
    <xf numFmtId="0" fontId="0" fillId="5" borderId="0" xfId="0" applyFill="1"/>
    <xf numFmtId="0" fontId="16" fillId="5" borderId="5" xfId="0" applyFont="1" applyFill="1" applyBorder="1"/>
    <xf numFmtId="4" fontId="16" fillId="5" borderId="0" xfId="0" applyNumberFormat="1" applyFont="1" applyFill="1" applyBorder="1" applyAlignment="1" applyProtection="1">
      <alignment vertical="center" wrapText="1"/>
    </xf>
    <xf numFmtId="0" fontId="30" fillId="5" borderId="5" xfId="0" applyFont="1" applyFill="1" applyBorder="1" applyProtection="1">
      <protection locked="0"/>
    </xf>
    <xf numFmtId="0" fontId="16" fillId="4" borderId="12"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13" xfId="0" applyFont="1" applyFill="1" applyBorder="1" applyAlignment="1" applyProtection="1">
      <alignment horizontal="left" vertical="center"/>
    </xf>
    <xf numFmtId="0" fontId="26" fillId="3" borderId="14" xfId="0" applyFont="1" applyFill="1" applyBorder="1" applyAlignment="1" applyProtection="1">
      <alignment vertical="center" wrapText="1"/>
    </xf>
    <xf numFmtId="0" fontId="26" fillId="3" borderId="5"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0" fontId="0" fillId="5" borderId="0" xfId="0" applyFont="1" applyFill="1" applyAlignment="1" applyProtection="1">
      <alignment wrapText="1"/>
    </xf>
    <xf numFmtId="0" fontId="16" fillId="4" borderId="7" xfId="0" applyFont="1" applyFill="1" applyBorder="1" applyAlignment="1" applyProtection="1">
      <alignment horizontal="left" vertical="center" wrapText="1"/>
    </xf>
    <xf numFmtId="0" fontId="16" fillId="4" borderId="13" xfId="0" applyFont="1" applyFill="1" applyBorder="1" applyAlignment="1" applyProtection="1">
      <alignment horizontal="left" vertical="center" wrapText="1"/>
    </xf>
    <xf numFmtId="0" fontId="11" fillId="5" borderId="0" xfId="0" applyFont="1" applyFill="1" applyAlignment="1" applyProtection="1">
      <alignment wrapText="1"/>
    </xf>
    <xf numFmtId="0" fontId="16" fillId="4" borderId="7"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0" fillId="0" borderId="0" xfId="0" applyFont="1" applyFill="1" applyAlignment="1">
      <alignment vertical="center"/>
    </xf>
    <xf numFmtId="0" fontId="36" fillId="0" borderId="0" xfId="0" applyFont="1" applyFill="1" applyAlignment="1">
      <alignment vertical="top"/>
    </xf>
    <xf numFmtId="0" fontId="28" fillId="0" borderId="0" xfId="0" applyFont="1" applyFill="1" applyAlignment="1">
      <alignment vertical="top"/>
    </xf>
    <xf numFmtId="0" fontId="0" fillId="0" borderId="0" xfId="0" applyFill="1" applyAlignment="1">
      <alignment vertical="top" wrapText="1"/>
    </xf>
    <xf numFmtId="0" fontId="36" fillId="0" borderId="0" xfId="0" applyFont="1" applyFill="1" applyAlignment="1">
      <alignment vertical="top" wrapText="1"/>
    </xf>
    <xf numFmtId="4" fontId="19" fillId="0" borderId="0"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4" fillId="2" borderId="0" xfId="0" applyFont="1" applyFill="1" applyBorder="1" applyAlignment="1" applyProtection="1">
      <alignment horizontal="left" vertical="center"/>
    </xf>
    <xf numFmtId="0" fontId="0" fillId="3" borderId="0" xfId="0" applyFont="1" applyFill="1" applyBorder="1" applyAlignment="1" applyProtection="1">
      <alignment horizontal="left" vertical="center"/>
    </xf>
    <xf numFmtId="0" fontId="32" fillId="5" borderId="0" xfId="0" applyFont="1" applyFill="1" applyBorder="1" applyAlignment="1" applyProtection="1">
      <alignment horizontal="left" vertical="center" wrapText="1"/>
      <protection locked="0"/>
    </xf>
    <xf numFmtId="0" fontId="32" fillId="11"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26" fillId="5" borderId="0"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27" fillId="8" borderId="0" xfId="0" applyFont="1" applyFill="1" applyBorder="1" applyAlignment="1" applyProtection="1">
      <alignment horizontal="left" vertical="center" wrapText="1"/>
    </xf>
    <xf numFmtId="0" fontId="12" fillId="3" borderId="0" xfId="0" applyFont="1" applyFill="1" applyBorder="1" applyAlignment="1" applyProtection="1">
      <alignment horizontal="center" vertical="center" wrapText="1"/>
    </xf>
    <xf numFmtId="0" fontId="12" fillId="4" borderId="0" xfId="0" applyFont="1" applyFill="1" applyBorder="1" applyAlignment="1" applyProtection="1">
      <alignment horizontal="left" vertical="center"/>
    </xf>
    <xf numFmtId="0" fontId="0" fillId="5" borderId="0" xfId="0" applyFont="1" applyFill="1" applyBorder="1" applyAlignment="1" applyProtection="1">
      <alignment horizontal="left" vertical="center" wrapText="1"/>
      <protection locked="0"/>
    </xf>
    <xf numFmtId="0" fontId="16" fillId="4" borderId="0" xfId="0" applyFont="1" applyFill="1" applyBorder="1" applyAlignment="1" applyProtection="1">
      <alignment horizontal="left" vertical="center" wrapText="1"/>
    </xf>
    <xf numFmtId="0" fontId="18" fillId="5" borderId="0"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xf>
    <xf numFmtId="0" fontId="32" fillId="5" borderId="0" xfId="0"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xf>
    <xf numFmtId="0" fontId="24" fillId="2" borderId="0"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2" fillId="4" borderId="0" xfId="0" applyFont="1" applyFill="1" applyBorder="1" applyAlignment="1" applyProtection="1">
      <alignment vertical="center"/>
    </xf>
    <xf numFmtId="3" fontId="18" fillId="5" borderId="5" xfId="0" applyNumberFormat="1" applyFont="1" applyFill="1" applyBorder="1" applyAlignment="1" applyProtection="1">
      <alignment horizontal="right" vertical="center" wrapText="1"/>
      <protection locked="0"/>
    </xf>
    <xf numFmtId="0" fontId="18" fillId="5" borderId="15" xfId="0" applyFont="1" applyFill="1" applyBorder="1" applyAlignment="1" applyProtection="1">
      <alignment horizontal="left" vertical="center" wrapText="1"/>
      <protection locked="0"/>
    </xf>
    <xf numFmtId="9" fontId="18" fillId="11" borderId="5" xfId="1" applyFont="1" applyFill="1" applyBorder="1" applyAlignment="1" applyProtection="1">
      <alignment horizontal="right" vertical="center" wrapText="1"/>
    </xf>
    <xf numFmtId="3" fontId="18" fillId="11" borderId="5" xfId="0" applyNumberFormat="1" applyFont="1" applyFill="1" applyBorder="1" applyAlignment="1" applyProtection="1">
      <alignment horizontal="right" vertical="center" wrapText="1"/>
    </xf>
    <xf numFmtId="9" fontId="18" fillId="11" borderId="34" xfId="1" applyFont="1" applyFill="1" applyBorder="1" applyAlignment="1" applyProtection="1">
      <alignment horizontal="right" vertical="center" wrapText="1"/>
    </xf>
    <xf numFmtId="3" fontId="18" fillId="13" borderId="5" xfId="0" applyNumberFormat="1" applyFont="1" applyFill="1" applyBorder="1" applyAlignment="1" applyProtection="1">
      <alignment horizontal="right" vertical="center" wrapText="1"/>
    </xf>
    <xf numFmtId="9" fontId="18" fillId="13" borderId="5" xfId="1" applyFont="1" applyFill="1" applyBorder="1" applyAlignment="1" applyProtection="1">
      <alignment horizontal="right" vertical="center" wrapText="1"/>
    </xf>
    <xf numFmtId="0" fontId="16" fillId="4" borderId="7" xfId="0" applyFont="1" applyFill="1" applyBorder="1" applyAlignment="1" applyProtection="1">
      <alignment vertical="center"/>
    </xf>
    <xf numFmtId="0" fontId="16" fillId="4" borderId="13" xfId="0" applyFont="1" applyFill="1" applyBorder="1" applyAlignment="1" applyProtection="1">
      <alignment vertical="center"/>
    </xf>
    <xf numFmtId="3" fontId="18" fillId="11" borderId="5" xfId="0" applyNumberFormat="1" applyFont="1" applyFill="1" applyBorder="1" applyAlignment="1" applyProtection="1">
      <alignment horizontal="right" vertical="center" wrapText="1"/>
      <protection locked="0"/>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38" fillId="3" borderId="29" xfId="0" applyFont="1" applyFill="1" applyBorder="1" applyAlignment="1" applyProtection="1">
      <alignment horizontal="left" vertical="center"/>
    </xf>
    <xf numFmtId="0" fontId="18" fillId="3" borderId="28" xfId="0" applyFont="1" applyFill="1" applyBorder="1" applyAlignment="1" applyProtection="1">
      <alignment horizontal="left" vertical="center"/>
    </xf>
    <xf numFmtId="0" fontId="18" fillId="3" borderId="30" xfId="0" applyFont="1" applyFill="1" applyBorder="1" applyAlignment="1" applyProtection="1">
      <alignment horizontal="left" vertical="center"/>
    </xf>
    <xf numFmtId="0" fontId="16" fillId="3" borderId="14" xfId="0" applyFont="1" applyFill="1" applyBorder="1" applyAlignment="1" applyProtection="1">
      <alignment vertical="center" wrapText="1"/>
    </xf>
    <xf numFmtId="0" fontId="16" fillId="3" borderId="14" xfId="0" applyFont="1" applyFill="1" applyBorder="1" applyAlignment="1" applyProtection="1">
      <alignment horizontal="left" vertical="center" wrapText="1"/>
    </xf>
    <xf numFmtId="0" fontId="26" fillId="3" borderId="31" xfId="0" applyFont="1" applyFill="1" applyBorder="1" applyAlignment="1" applyProtection="1">
      <alignment vertical="center" wrapText="1"/>
    </xf>
    <xf numFmtId="0" fontId="26" fillId="8" borderId="2" xfId="0" applyFont="1" applyFill="1" applyBorder="1" applyAlignment="1" applyProtection="1">
      <alignment horizontal="left" vertical="center" wrapText="1"/>
    </xf>
    <xf numFmtId="0" fontId="26" fillId="8" borderId="3" xfId="0" applyFont="1" applyFill="1" applyBorder="1" applyAlignment="1" applyProtection="1">
      <alignment horizontal="left" vertical="center" wrapText="1"/>
    </xf>
    <xf numFmtId="0" fontId="26" fillId="8" borderId="4" xfId="0" applyFont="1" applyFill="1" applyBorder="1" applyAlignment="1" applyProtection="1">
      <alignment horizontal="left" vertical="center" wrapText="1"/>
    </xf>
    <xf numFmtId="0" fontId="16" fillId="3" borderId="19" xfId="0" applyFont="1" applyFill="1" applyBorder="1" applyAlignment="1" applyProtection="1">
      <alignment vertical="center" wrapText="1"/>
    </xf>
    <xf numFmtId="0" fontId="16" fillId="3" borderId="20" xfId="0" applyFont="1" applyFill="1" applyBorder="1" applyAlignment="1" applyProtection="1">
      <alignment vertical="center" wrapText="1"/>
    </xf>
    <xf numFmtId="0" fontId="16" fillId="3" borderId="21" xfId="0" applyFont="1" applyFill="1" applyBorder="1" applyAlignment="1" applyProtection="1">
      <alignment horizontal="center" vertical="center" wrapText="1"/>
    </xf>
    <xf numFmtId="0" fontId="16" fillId="3" borderId="23" xfId="0" applyFont="1" applyFill="1" applyBorder="1" applyAlignment="1" applyProtection="1">
      <alignment vertical="center" wrapText="1"/>
    </xf>
    <xf numFmtId="0" fontId="16" fillId="3" borderId="9" xfId="0" applyFont="1" applyFill="1" applyBorder="1" applyAlignment="1" applyProtection="1">
      <alignment vertical="center" wrapText="1"/>
    </xf>
    <xf numFmtId="0" fontId="26" fillId="5" borderId="5" xfId="0" applyFont="1" applyFill="1" applyBorder="1" applyAlignment="1" applyProtection="1">
      <alignment horizontal="center" vertical="center" wrapText="1"/>
      <protection locked="0"/>
    </xf>
    <xf numFmtId="0" fontId="18" fillId="3" borderId="12" xfId="0" applyFont="1" applyFill="1" applyBorder="1" applyAlignment="1" applyProtection="1">
      <alignment vertical="center" wrapText="1"/>
    </xf>
    <xf numFmtId="0" fontId="18" fillId="3" borderId="5"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wrapText="1"/>
    </xf>
    <xf numFmtId="0" fontId="18" fillId="5" borderId="0" xfId="0" applyFont="1" applyFill="1" applyAlignment="1" applyProtection="1">
      <alignment wrapText="1"/>
    </xf>
    <xf numFmtId="0" fontId="18" fillId="6" borderId="44" xfId="0" applyFont="1" applyFill="1" applyBorder="1" applyAlignment="1" applyProtection="1">
      <alignment horizontal="center" vertical="center" wrapText="1"/>
    </xf>
    <xf numFmtId="3" fontId="18" fillId="6" borderId="44" xfId="0" applyNumberFormat="1" applyFont="1" applyFill="1" applyBorder="1" applyAlignment="1" applyProtection="1">
      <alignment horizontal="right" vertical="center" wrapText="1"/>
    </xf>
    <xf numFmtId="0" fontId="18" fillId="6" borderId="5" xfId="0" applyFont="1" applyFill="1" applyBorder="1" applyAlignment="1" applyProtection="1">
      <alignment horizontal="center" vertical="center" wrapText="1"/>
    </xf>
    <xf numFmtId="9" fontId="18" fillId="6" borderId="5" xfId="1" applyFont="1" applyFill="1" applyBorder="1" applyAlignment="1" applyProtection="1">
      <alignment horizontal="right" vertical="center" wrapText="1"/>
    </xf>
    <xf numFmtId="0" fontId="13" fillId="2" borderId="3"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39" fillId="5" borderId="0" xfId="0" applyFont="1" applyFill="1" applyAlignment="1" applyProtection="1">
      <alignment wrapText="1"/>
      <protection locked="0"/>
    </xf>
    <xf numFmtId="0" fontId="26" fillId="8" borderId="2" xfId="0" applyFont="1" applyFill="1" applyBorder="1" applyAlignment="1" applyProtection="1">
      <alignment vertical="center" wrapText="1"/>
    </xf>
    <xf numFmtId="0" fontId="39" fillId="5" borderId="0" xfId="0" applyFont="1" applyFill="1" applyAlignment="1" applyProtection="1">
      <alignment wrapText="1"/>
    </xf>
    <xf numFmtId="0" fontId="26" fillId="8" borderId="3" xfId="0" applyFont="1" applyFill="1" applyBorder="1" applyAlignment="1" applyProtection="1">
      <alignment horizontal="left" vertical="center" wrapText="1"/>
      <protection locked="0"/>
    </xf>
    <xf numFmtId="0" fontId="26" fillId="8" borderId="4" xfId="0" applyFont="1" applyFill="1" applyBorder="1" applyAlignment="1" applyProtection="1">
      <alignment horizontal="left" vertical="center" wrapText="1"/>
      <protection locked="0"/>
    </xf>
    <xf numFmtId="0" fontId="16" fillId="3" borderId="20" xfId="0" applyFont="1" applyFill="1" applyBorder="1" applyAlignment="1" applyProtection="1">
      <alignment vertical="center" wrapText="1"/>
      <protection locked="0"/>
    </xf>
    <xf numFmtId="0" fontId="16" fillId="3" borderId="21" xfId="0" applyFont="1" applyFill="1" applyBorder="1" applyAlignment="1" applyProtection="1">
      <alignment horizontal="center" vertical="center" wrapText="1"/>
      <protection locked="0"/>
    </xf>
    <xf numFmtId="0" fontId="16" fillId="3" borderId="9" xfId="0" applyFont="1" applyFill="1" applyBorder="1" applyAlignment="1" applyProtection="1">
      <alignment vertical="center" wrapText="1"/>
      <protection locked="0"/>
    </xf>
    <xf numFmtId="0" fontId="11" fillId="5" borderId="0" xfId="0" applyFont="1" applyFill="1" applyAlignment="1" applyProtection="1">
      <alignment wrapText="1"/>
      <protection locked="0"/>
    </xf>
    <xf numFmtId="0" fontId="40" fillId="0" borderId="0" xfId="0" applyFont="1" applyAlignment="1">
      <alignment vertical="center"/>
    </xf>
    <xf numFmtId="0" fontId="28" fillId="12" borderId="0" xfId="0" applyFont="1" applyFill="1" applyAlignment="1">
      <alignment vertical="center"/>
    </xf>
    <xf numFmtId="0" fontId="0" fillId="12" borderId="0" xfId="0" applyFill="1" applyAlignment="1">
      <alignment vertical="top" wrapText="1"/>
    </xf>
    <xf numFmtId="0" fontId="26" fillId="0" borderId="13" xfId="0" applyFont="1" applyFill="1" applyBorder="1" applyAlignment="1" applyProtection="1">
      <alignment horizontal="left" vertical="center" wrapText="1"/>
      <protection locked="0"/>
    </xf>
    <xf numFmtId="0" fontId="18" fillId="12" borderId="0" xfId="0" applyFont="1" applyFill="1" applyAlignment="1">
      <alignment vertical="top" wrapText="1"/>
    </xf>
    <xf numFmtId="0" fontId="4" fillId="0" borderId="0" xfId="0" applyFont="1" applyFill="1"/>
    <xf numFmtId="0" fontId="4" fillId="12" borderId="0" xfId="0" applyFont="1" applyFill="1"/>
    <xf numFmtId="0" fontId="28" fillId="12" borderId="0" xfId="0" applyFont="1" applyFill="1" applyAlignment="1">
      <alignment vertical="top"/>
    </xf>
    <xf numFmtId="0" fontId="36" fillId="0" borderId="0" xfId="0" applyFont="1" applyFill="1"/>
    <xf numFmtId="0" fontId="0" fillId="0" borderId="0" xfId="0" applyFont="1" applyFill="1"/>
    <xf numFmtId="0" fontId="0" fillId="0" borderId="0" xfId="0" applyFont="1" applyFill="1" applyAlignment="1">
      <alignment vertical="top"/>
    </xf>
    <xf numFmtId="0" fontId="0" fillId="0" borderId="42" xfId="0" applyFont="1" applyFill="1" applyBorder="1" applyAlignment="1">
      <alignment vertical="top"/>
    </xf>
    <xf numFmtId="0" fontId="0" fillId="9" borderId="0" xfId="0" applyFont="1" applyFill="1" applyAlignment="1">
      <alignment vertical="top"/>
    </xf>
    <xf numFmtId="0" fontId="0" fillId="0" borderId="0" xfId="0" applyFont="1" applyFill="1" applyAlignment="1">
      <alignment vertical="top" wrapText="1"/>
    </xf>
    <xf numFmtId="0" fontId="41" fillId="0" borderId="0" xfId="0" applyFont="1" applyAlignment="1">
      <alignment vertical="top" wrapText="1"/>
    </xf>
    <xf numFmtId="0" fontId="0" fillId="0" borderId="0" xfId="0" applyFont="1" applyAlignment="1">
      <alignment vertical="top" wrapText="1"/>
    </xf>
    <xf numFmtId="0" fontId="3" fillId="0" borderId="0" xfId="0" applyFont="1" applyFill="1"/>
    <xf numFmtId="0" fontId="42" fillId="5" borderId="0" xfId="0" applyFont="1" applyFill="1" applyAlignment="1"/>
    <xf numFmtId="0" fontId="24" fillId="5" borderId="0" xfId="0" applyFont="1" applyFill="1" applyAlignment="1"/>
    <xf numFmtId="0" fontId="2" fillId="12" borderId="0" xfId="0" applyFont="1" applyFill="1"/>
    <xf numFmtId="0" fontId="1" fillId="0" borderId="0" xfId="0" applyFont="1"/>
    <xf numFmtId="0" fontId="1" fillId="0" borderId="0" xfId="0" applyFont="1" applyFill="1"/>
    <xf numFmtId="0" fontId="0" fillId="0" borderId="0" xfId="0" applyFont="1"/>
    <xf numFmtId="0" fontId="18" fillId="0" borderId="0" xfId="0" applyFont="1" applyFill="1" applyAlignment="1">
      <alignment vertical="top"/>
    </xf>
    <xf numFmtId="0" fontId="43" fillId="0" borderId="0" xfId="0" applyFont="1" applyFill="1"/>
    <xf numFmtId="0" fontId="43" fillId="12" borderId="0" xfId="0" applyFont="1" applyFill="1"/>
    <xf numFmtId="0" fontId="44" fillId="0" borderId="0" xfId="0" applyFont="1" applyFill="1"/>
    <xf numFmtId="9" fontId="18" fillId="5" borderId="5" xfId="0" applyNumberFormat="1" applyFont="1" applyFill="1" applyBorder="1" applyAlignment="1" applyProtection="1">
      <alignment vertical="center" wrapText="1"/>
      <protection locked="0"/>
    </xf>
    <xf numFmtId="1" fontId="18" fillId="5" borderId="5" xfId="0" applyNumberFormat="1" applyFont="1" applyFill="1" applyBorder="1" applyAlignment="1" applyProtection="1">
      <alignment horizontal="right" vertical="center" wrapText="1"/>
      <protection locked="0"/>
    </xf>
    <xf numFmtId="0" fontId="18" fillId="5" borderId="15" xfId="0" applyFont="1" applyFill="1" applyBorder="1" applyAlignment="1" applyProtection="1">
      <alignment horizontal="left" vertical="center" wrapText="1"/>
      <protection locked="0"/>
    </xf>
    <xf numFmtId="3" fontId="18" fillId="5" borderId="5" xfId="0" applyNumberFormat="1" applyFont="1" applyFill="1" applyBorder="1" applyAlignment="1" applyProtection="1">
      <alignment horizontal="right" vertical="center" wrapText="1"/>
      <protection locked="0"/>
    </xf>
    <xf numFmtId="3" fontId="18" fillId="5" borderId="5" xfId="0" applyNumberFormat="1" applyFont="1" applyFill="1" applyBorder="1" applyAlignment="1" applyProtection="1">
      <alignment horizontal="right" vertical="center" wrapText="1"/>
      <protection locked="0"/>
    </xf>
    <xf numFmtId="0" fontId="18" fillId="5" borderId="0" xfId="0" applyFont="1" applyFill="1" applyAlignment="1">
      <alignment horizontal="left" vertical="top" wrapText="1"/>
    </xf>
    <xf numFmtId="4" fontId="18" fillId="0" borderId="6" xfId="0" applyNumberFormat="1" applyFont="1" applyBorder="1" applyAlignment="1" applyProtection="1">
      <alignment horizontal="left" vertical="center" wrapText="1"/>
    </xf>
    <xf numFmtId="4" fontId="18" fillId="0" borderId="7" xfId="0" applyNumberFormat="1" applyFont="1" applyBorder="1" applyAlignment="1" applyProtection="1">
      <alignment horizontal="left" vertical="center" wrapText="1"/>
    </xf>
    <xf numFmtId="4" fontId="18" fillId="0" borderId="8" xfId="0" applyNumberFormat="1" applyFont="1" applyBorder="1" applyAlignment="1" applyProtection="1">
      <alignment horizontal="left" vertical="center" wrapText="1"/>
    </xf>
    <xf numFmtId="4" fontId="16" fillId="3" borderId="6" xfId="0" applyNumberFormat="1" applyFont="1" applyFill="1" applyBorder="1" applyAlignment="1" applyProtection="1">
      <alignment horizontal="left" vertical="center" wrapText="1"/>
    </xf>
    <xf numFmtId="4" fontId="16" fillId="3" borderId="7" xfId="0" applyNumberFormat="1" applyFont="1" applyFill="1" applyBorder="1" applyAlignment="1" applyProtection="1">
      <alignment horizontal="left" vertical="center" wrapText="1"/>
    </xf>
    <xf numFmtId="4" fontId="16" fillId="3" borderId="8" xfId="0" applyNumberFormat="1" applyFont="1" applyFill="1" applyBorder="1" applyAlignment="1" applyProtection="1">
      <alignment horizontal="left" vertical="center" wrapText="1"/>
    </xf>
    <xf numFmtId="4" fontId="18" fillId="0" borderId="6" xfId="0" applyNumberFormat="1" applyFont="1" applyFill="1" applyBorder="1" applyAlignment="1" applyProtection="1">
      <alignment horizontal="left" vertical="center" wrapText="1"/>
    </xf>
    <xf numFmtId="4" fontId="18" fillId="0" borderId="7" xfId="0" applyNumberFormat="1" applyFont="1" applyFill="1" applyBorder="1" applyAlignment="1" applyProtection="1">
      <alignment horizontal="left" vertical="center" wrapText="1"/>
    </xf>
    <xf numFmtId="4" fontId="18" fillId="0" borderId="8" xfId="0" applyNumberFormat="1" applyFont="1" applyFill="1" applyBorder="1" applyAlignment="1" applyProtection="1">
      <alignment horizontal="left" vertical="center" wrapText="1"/>
    </xf>
    <xf numFmtId="4" fontId="18" fillId="0" borderId="6" xfId="0" applyNumberFormat="1" applyFont="1" applyFill="1" applyBorder="1" applyAlignment="1" applyProtection="1">
      <alignment vertical="center" wrapText="1"/>
    </xf>
    <xf numFmtId="4" fontId="18" fillId="0" borderId="7" xfId="0" applyNumberFormat="1" applyFont="1" applyFill="1" applyBorder="1" applyAlignment="1" applyProtection="1">
      <alignment vertical="center" wrapText="1"/>
    </xf>
    <xf numFmtId="4" fontId="18" fillId="0" borderId="8" xfId="0" applyNumberFormat="1" applyFont="1" applyFill="1" applyBorder="1" applyAlignment="1" applyProtection="1">
      <alignment vertical="center" wrapText="1"/>
    </xf>
    <xf numFmtId="4" fontId="16" fillId="5" borderId="19" xfId="0" applyNumberFormat="1" applyFont="1" applyFill="1" applyBorder="1" applyAlignment="1" applyProtection="1">
      <alignment horizontal="left" vertical="center" wrapText="1"/>
    </xf>
    <xf numFmtId="4" fontId="16" fillId="5" borderId="26" xfId="0" applyNumberFormat="1" applyFont="1" applyFill="1" applyBorder="1" applyAlignment="1" applyProtection="1">
      <alignment horizontal="left" vertical="center" wrapText="1"/>
    </xf>
    <xf numFmtId="4" fontId="16" fillId="5" borderId="27" xfId="0" applyNumberFormat="1" applyFont="1" applyFill="1" applyBorder="1" applyAlignment="1" applyProtection="1">
      <alignment horizontal="left" vertical="center" wrapText="1"/>
    </xf>
    <xf numFmtId="4" fontId="16" fillId="5" borderId="0" xfId="0" applyNumberFormat="1" applyFont="1" applyFill="1" applyBorder="1" applyAlignment="1" applyProtection="1">
      <alignment horizontal="left" vertical="center" wrapText="1"/>
    </xf>
    <xf numFmtId="4" fontId="18" fillId="3" borderId="41" xfId="0" applyNumberFormat="1" applyFont="1" applyFill="1" applyBorder="1" applyAlignment="1" applyProtection="1">
      <alignment horizontal="left" vertical="center" wrapText="1"/>
    </xf>
    <xf numFmtId="4" fontId="18" fillId="3" borderId="26" xfId="0" applyNumberFormat="1" applyFont="1" applyFill="1" applyBorder="1" applyAlignment="1" applyProtection="1">
      <alignment horizontal="left" vertical="center" wrapText="1"/>
    </xf>
    <xf numFmtId="4" fontId="18" fillId="3" borderId="20" xfId="0" applyNumberFormat="1" applyFont="1" applyFill="1" applyBorder="1" applyAlignment="1" applyProtection="1">
      <alignment horizontal="left" vertical="center" wrapText="1"/>
    </xf>
    <xf numFmtId="4" fontId="20" fillId="5" borderId="2" xfId="0" applyNumberFormat="1" applyFont="1" applyFill="1" applyBorder="1" applyAlignment="1" applyProtection="1">
      <alignment horizontal="center" vertical="center" wrapText="1"/>
      <protection locked="0"/>
    </xf>
    <xf numFmtId="4" fontId="20" fillId="5" borderId="3" xfId="0" applyNumberFormat="1" applyFont="1" applyFill="1" applyBorder="1" applyAlignment="1" applyProtection="1">
      <alignment horizontal="center" vertical="center" wrapText="1"/>
      <protection locked="0"/>
    </xf>
    <xf numFmtId="4" fontId="20" fillId="5" borderId="4" xfId="0" applyNumberFormat="1" applyFont="1" applyFill="1" applyBorder="1" applyAlignment="1" applyProtection="1">
      <alignment horizontal="center" vertical="center" wrapText="1"/>
      <protection locked="0"/>
    </xf>
    <xf numFmtId="4" fontId="29" fillId="0" borderId="1" xfId="0" applyNumberFormat="1" applyFont="1" applyBorder="1" applyAlignment="1" applyProtection="1">
      <alignment horizontal="center" vertical="center" wrapText="1"/>
    </xf>
    <xf numFmtId="4" fontId="29" fillId="0" borderId="39" xfId="0" applyNumberFormat="1" applyFont="1" applyBorder="1" applyAlignment="1" applyProtection="1">
      <alignment horizontal="center" vertical="center" wrapText="1"/>
    </xf>
    <xf numFmtId="4" fontId="16" fillId="3" borderId="6" xfId="0" applyNumberFormat="1" applyFont="1" applyFill="1" applyBorder="1" applyAlignment="1" applyProtection="1">
      <alignment horizontal="left" vertical="center"/>
    </xf>
    <xf numFmtId="4" fontId="16" fillId="3" borderId="7" xfId="0" applyNumberFormat="1" applyFont="1" applyFill="1" applyBorder="1" applyAlignment="1" applyProtection="1">
      <alignment horizontal="left" vertical="center"/>
    </xf>
    <xf numFmtId="4" fontId="16" fillId="3" borderId="8" xfId="0" applyNumberFormat="1" applyFont="1" applyFill="1" applyBorder="1" applyAlignment="1" applyProtection="1">
      <alignment horizontal="left" vertical="center"/>
    </xf>
    <xf numFmtId="4" fontId="18" fillId="3" borderId="43" xfId="0" applyNumberFormat="1" applyFont="1" applyFill="1" applyBorder="1" applyAlignment="1" applyProtection="1">
      <alignment horizontal="left" vertical="center" wrapText="1"/>
    </xf>
    <xf numFmtId="4" fontId="18" fillId="3" borderId="0" xfId="0" applyNumberFormat="1" applyFont="1" applyFill="1" applyBorder="1" applyAlignment="1" applyProtection="1">
      <alignment horizontal="left" vertical="center" wrapText="1"/>
    </xf>
    <xf numFmtId="4" fontId="18" fillId="3" borderId="38" xfId="0" applyNumberFormat="1" applyFont="1" applyFill="1" applyBorder="1" applyAlignment="1" applyProtection="1">
      <alignment horizontal="left" vertical="center" wrapText="1"/>
    </xf>
    <xf numFmtId="4" fontId="25" fillId="7" borderId="2" xfId="0" applyNumberFormat="1" applyFont="1" applyFill="1" applyBorder="1" applyAlignment="1" applyProtection="1">
      <alignment horizontal="left" vertical="center"/>
    </xf>
    <xf numFmtId="4" fontId="25" fillId="7" borderId="3" xfId="0" applyNumberFormat="1" applyFont="1" applyFill="1" applyBorder="1" applyAlignment="1" applyProtection="1">
      <alignment horizontal="left" vertical="center"/>
    </xf>
    <xf numFmtId="4" fontId="25" fillId="7" borderId="40" xfId="0" applyNumberFormat="1" applyFont="1" applyFill="1" applyBorder="1" applyAlignment="1" applyProtection="1">
      <alignment horizontal="left" vertical="center"/>
    </xf>
    <xf numFmtId="0" fontId="18" fillId="3" borderId="1" xfId="0" applyFont="1" applyFill="1" applyBorder="1" applyAlignment="1" applyProtection="1">
      <alignment horizontal="left" vertical="center" wrapText="1"/>
    </xf>
    <xf numFmtId="0" fontId="18" fillId="3" borderId="39" xfId="0" applyFont="1" applyFill="1" applyBorder="1" applyAlignment="1" applyProtection="1">
      <alignment horizontal="left" vertical="center" wrapText="1"/>
    </xf>
    <xf numFmtId="4" fontId="19" fillId="0" borderId="36" xfId="0" applyNumberFormat="1" applyFont="1" applyFill="1" applyBorder="1" applyAlignment="1" applyProtection="1">
      <alignment horizontal="center" vertical="center" wrapText="1"/>
    </xf>
    <xf numFmtId="4" fontId="19" fillId="0" borderId="37" xfId="0" applyNumberFormat="1" applyFont="1" applyFill="1" applyBorder="1" applyAlignment="1" applyProtection="1">
      <alignment horizontal="center" vertical="center" wrapText="1"/>
    </xf>
    <xf numFmtId="4" fontId="34" fillId="3" borderId="0" xfId="2" applyNumberFormat="1" applyFill="1" applyBorder="1" applyAlignment="1" applyProtection="1">
      <alignment horizontal="left" vertical="center" wrapText="1"/>
    </xf>
    <xf numFmtId="0" fontId="18" fillId="3" borderId="24" xfId="0" applyFont="1" applyFill="1" applyBorder="1" applyAlignment="1" applyProtection="1">
      <alignment horizontal="left" vertical="center" wrapText="1"/>
    </xf>
    <xf numFmtId="0" fontId="18" fillId="3" borderId="17"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protection locked="0"/>
    </xf>
    <xf numFmtId="0" fontId="18" fillId="5" borderId="18" xfId="0" applyFont="1" applyFill="1" applyBorder="1" applyAlignment="1" applyProtection="1">
      <alignment horizontal="left" vertical="center" wrapText="1"/>
      <protection locked="0"/>
    </xf>
    <xf numFmtId="0" fontId="26" fillId="5" borderId="16" xfId="0" applyFont="1" applyFill="1" applyBorder="1" applyAlignment="1" applyProtection="1">
      <alignment horizontal="left" vertical="center" wrapText="1"/>
      <protection locked="0"/>
    </xf>
    <xf numFmtId="0" fontId="26" fillId="5" borderId="10" xfId="0" applyFont="1" applyFill="1" applyBorder="1" applyAlignment="1" applyProtection="1">
      <alignment horizontal="left" vertical="center" wrapText="1"/>
      <protection locked="0"/>
    </xf>
    <xf numFmtId="0" fontId="26" fillId="5" borderId="11" xfId="0" applyFont="1" applyFill="1" applyBorder="1" applyAlignment="1" applyProtection="1">
      <alignment horizontal="left" vertical="center" wrapText="1"/>
      <protection locked="0"/>
    </xf>
    <xf numFmtId="0" fontId="18" fillId="11" borderId="6" xfId="0" applyFont="1" applyFill="1" applyBorder="1" applyAlignment="1" applyProtection="1">
      <alignment horizontal="left" vertical="center" wrapText="1"/>
    </xf>
    <xf numFmtId="0" fontId="18" fillId="11" borderId="7" xfId="0" applyFont="1" applyFill="1" applyBorder="1" applyAlignment="1" applyProtection="1">
      <alignment horizontal="left" vertical="center" wrapText="1"/>
    </xf>
    <xf numFmtId="0" fontId="18" fillId="11" borderId="13" xfId="0" applyFont="1" applyFill="1" applyBorder="1" applyAlignment="1" applyProtection="1">
      <alignment horizontal="left" vertical="center" wrapText="1"/>
    </xf>
    <xf numFmtId="0" fontId="18" fillId="5" borderId="6" xfId="0" applyFont="1" applyFill="1" applyBorder="1" applyAlignment="1" applyProtection="1">
      <alignment horizontal="left" vertical="center" wrapText="1"/>
      <protection locked="0"/>
    </xf>
    <xf numFmtId="0" fontId="18" fillId="5" borderId="7"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left" vertical="center" wrapText="1"/>
      <protection locked="0"/>
    </xf>
    <xf numFmtId="0" fontId="18" fillId="3" borderId="32" xfId="0" applyFont="1" applyFill="1" applyBorder="1" applyAlignment="1" applyProtection="1">
      <alignment horizontal="left" vertical="center" wrapText="1"/>
    </xf>
    <xf numFmtId="0" fontId="18" fillId="6" borderId="17" xfId="0" applyFont="1" applyFill="1" applyBorder="1" applyAlignment="1" applyProtection="1">
      <alignment horizontal="left" vertical="center" wrapText="1"/>
    </xf>
    <xf numFmtId="0" fontId="18" fillId="6" borderId="14" xfId="0" applyFont="1" applyFill="1" applyBorder="1" applyAlignment="1" applyProtection="1">
      <alignment horizontal="left" vertical="center" wrapText="1"/>
    </xf>
    <xf numFmtId="0" fontId="18" fillId="0" borderId="45"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6" fillId="3" borderId="22"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8" fillId="5" borderId="6" xfId="0" applyFont="1" applyFill="1" applyBorder="1" applyAlignment="1" applyProtection="1">
      <alignment vertical="center" wrapText="1"/>
      <protection locked="0"/>
    </xf>
    <xf numFmtId="0" fontId="18" fillId="5" borderId="7" xfId="0" applyFont="1" applyFill="1" applyBorder="1" applyAlignment="1" applyProtection="1">
      <alignment vertical="center" wrapText="1"/>
      <protection locked="0"/>
    </xf>
    <xf numFmtId="0" fontId="18" fillId="5" borderId="13" xfId="0" applyFont="1" applyFill="1" applyBorder="1" applyAlignment="1" applyProtection="1">
      <alignment vertical="center" wrapText="1"/>
      <protection locked="0"/>
    </xf>
    <xf numFmtId="0" fontId="18" fillId="5" borderId="35"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23" fillId="0" borderId="3" xfId="0" applyFont="1" applyFill="1" applyBorder="1" applyAlignment="1" applyProtection="1">
      <alignment horizontal="center" vertical="center" wrapText="1"/>
    </xf>
    <xf numFmtId="0" fontId="18" fillId="3" borderId="24" xfId="0" applyFont="1" applyFill="1" applyBorder="1" applyAlignment="1" applyProtection="1">
      <alignment horizontal="left" vertical="center" wrapText="1"/>
      <protection locked="0"/>
    </xf>
    <xf numFmtId="0" fontId="18" fillId="3" borderId="32" xfId="0" applyFont="1" applyFill="1" applyBorder="1" applyAlignment="1" applyProtection="1">
      <alignment horizontal="left" vertical="center" wrapText="1"/>
      <protection locked="0"/>
    </xf>
    <xf numFmtId="0" fontId="18" fillId="3" borderId="17"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left" vertical="center" wrapText="1"/>
      <protection locked="0"/>
    </xf>
    <xf numFmtId="0" fontId="0" fillId="3" borderId="17"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wrapText="1"/>
      <protection locked="0"/>
    </xf>
    <xf numFmtId="0" fontId="25" fillId="3" borderId="29" xfId="0" applyFont="1" applyFill="1" applyBorder="1" applyAlignment="1" applyProtection="1">
      <alignment horizontal="left" vertical="center" wrapText="1"/>
      <protection locked="0"/>
    </xf>
    <xf numFmtId="0" fontId="25" fillId="3" borderId="28" xfId="0" applyFont="1" applyFill="1" applyBorder="1" applyAlignment="1" applyProtection="1">
      <alignment horizontal="left" vertical="center" wrapText="1"/>
      <protection locked="0"/>
    </xf>
    <xf numFmtId="0" fontId="25" fillId="3" borderId="30" xfId="0" applyFont="1" applyFill="1" applyBorder="1" applyAlignment="1" applyProtection="1">
      <alignment horizontal="left" vertical="center" wrapText="1"/>
      <protection locked="0"/>
    </xf>
    <xf numFmtId="0" fontId="35" fillId="3" borderId="2" xfId="0" applyFont="1" applyFill="1" applyBorder="1" applyAlignment="1" applyProtection="1">
      <alignment horizontal="left" vertical="center" wrapText="1"/>
      <protection locked="0"/>
    </xf>
    <xf numFmtId="0" fontId="35" fillId="3" borderId="3" xfId="0" applyFont="1" applyFill="1" applyBorder="1" applyAlignment="1" applyProtection="1">
      <alignment horizontal="left" vertical="center" wrapText="1"/>
      <protection locked="0"/>
    </xf>
    <xf numFmtId="0" fontId="35" fillId="3" borderId="4" xfId="0" applyFont="1" applyFill="1" applyBorder="1" applyAlignment="1" applyProtection="1">
      <alignment horizontal="left" vertical="center" wrapText="1"/>
      <protection locked="0"/>
    </xf>
  </cellXfs>
  <cellStyles count="5">
    <cellStyle name="Comma 2" xfId="4" xr:uid="{00000000-0005-0000-0000-000032000000}"/>
    <cellStyle name="Hyperlink" xfId="2" builtinId="8"/>
    <cellStyle name="Normal" xfId="0" builtinId="0"/>
    <cellStyle name="Normal 2" xfId="3" xr:uid="{00000000-0005-0000-0000-000002000000}"/>
    <cellStyle name="Percent" xfId="1" builtinId="5"/>
  </cellStyles>
  <dxfs count="0"/>
  <tableStyles count="0" defaultTableStyle="TableStyleMedium2" defaultPivotStyle="PivotStyleLight16"/>
  <colors>
    <mruColors>
      <color rgb="FFE4DFEC"/>
      <color rgb="FF12487D"/>
      <color rgb="FFB1A0C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0</xdr:rowOff>
    </xdr:from>
    <xdr:to>
      <xdr:col>1</xdr:col>
      <xdr:colOff>1209674</xdr:colOff>
      <xdr:row>2</xdr:row>
      <xdr:rowOff>1214</xdr:rowOff>
    </xdr:to>
    <xdr:pic>
      <xdr:nvPicPr>
        <xdr:cNvPr id="3" name="Picture 2" descr="https://tgf.sharepoint.com/sites/inside/Communications%20%20Templates%20%20Logos%20Library/TheGlobalFundLogo_Color_en.jpg">
          <a:extLst>
            <a:ext uri="{FF2B5EF4-FFF2-40B4-BE49-F238E27FC236}">
              <a16:creationId xmlns:a16="http://schemas.microsoft.com/office/drawing/2014/main" id="{B9FED501-A7D9-461B-AF0C-CCB2BF2A8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77800"/>
          <a:ext cx="2397124" cy="293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es ES"/>
      <sheetName val="Instructions  FR"/>
      <sheetName val="Instructions EN"/>
      <sheetName val="инструкции RU"/>
      <sheetName val="Chg log"/>
      <sheetName val="Instructions"/>
      <sheetName val="Framework"/>
      <sheetName val="Concept Note"/>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C10" t="str">
            <v>HIV/AIDS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http://www.who.int/tb/dots/planning_budgeting_tool/en/"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B1A0C7"/>
  </sheetPr>
  <dimension ref="A2:H9"/>
  <sheetViews>
    <sheetView workbookViewId="0">
      <selection activeCell="B9" sqref="B9"/>
    </sheetView>
  </sheetViews>
  <sheetFormatPr defaultColWidth="8.58203125" defaultRowHeight="14" x14ac:dyDescent="0.3"/>
  <cols>
    <col min="1" max="1" width="17.33203125" style="66" customWidth="1"/>
    <col min="2" max="2" width="24.83203125" style="66" customWidth="1"/>
    <col min="3" max="16384" width="8.58203125" style="66"/>
  </cols>
  <sheetData>
    <row r="2" spans="1:8" ht="23" x14ac:dyDescent="0.5">
      <c r="C2" s="174" t="s">
        <v>472</v>
      </c>
      <c r="H2" s="175" t="s">
        <v>751</v>
      </c>
    </row>
    <row r="4" spans="1:8" ht="45" customHeight="1" x14ac:dyDescent="0.3">
      <c r="A4" s="189" t="str">
        <f ca="1">Translations!G48</f>
        <v>Veuillez lire attentivement la feuille Instructions avant de compléter le tableau d'analyse des déficits programmatiques.</v>
      </c>
      <c r="B4" s="189"/>
      <c r="C4" s="189"/>
    </row>
    <row r="5" spans="1:8" ht="48" customHeight="1" x14ac:dyDescent="0.3">
      <c r="A5" s="189" t="str">
        <f ca="1">Translations!G49</f>
        <v>Pour remplir cette feuille de présentation, sélectionnez un lieu géographique et un type de candidat dans les listes déroulantes.</v>
      </c>
      <c r="B5" s="189"/>
      <c r="C5" s="189"/>
    </row>
    <row r="7" spans="1:8" ht="14.5" x14ac:dyDescent="0.35">
      <c r="A7" s="67" t="str">
        <f ca="1">Translations!G50</f>
        <v>Candidat</v>
      </c>
      <c r="B7" s="69" t="s">
        <v>117</v>
      </c>
    </row>
    <row r="8" spans="1:8" ht="14.5" x14ac:dyDescent="0.35">
      <c r="A8" s="67" t="str">
        <f ca="1">Translations!G51</f>
        <v>Composante</v>
      </c>
      <c r="B8" s="65" t="str">
        <f ca="1">Translations!A3</f>
        <v>Tuberculose</v>
      </c>
    </row>
    <row r="9" spans="1:8" ht="14.5" x14ac:dyDescent="0.35">
      <c r="A9" s="67" t="str">
        <f ca="1">Translations!G52</f>
        <v>Type de candidat</v>
      </c>
      <c r="B9" s="69" t="s">
        <v>767</v>
      </c>
    </row>
  </sheetData>
  <sheetProtection password="E205" sheet="1" objects="1" scenarios="1" selectLockedCells="1"/>
  <customSheetViews>
    <customSheetView guid="{CD09CE3E-58EC-4EDC-BE6A-B9CFB40E5B97}">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8A762DD9-6125-4177-AA9B-79E8D68448DE}">
      <selection activeCell="A8" sqref="A8"/>
      <pageMargins left="0.7" right="0.7" top="0.75" bottom="0.75" header="0.3" footer="0.3"/>
      <pageSetup paperSize="9" orientation="portrait"/>
    </customSheetView>
  </customSheetViews>
  <mergeCells count="2">
    <mergeCell ref="A4:C4"/>
    <mergeCell ref="A5:C5"/>
  </mergeCells>
  <dataValidations count="1">
    <dataValidation type="list" allowBlank="1" showInputMessage="1" showErrorMessage="1" sqref="B9" xr:uid="{00000000-0002-0000-0100-000001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'TB drop-down'!$L$3:$L$210</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W79"/>
  <sheetViews>
    <sheetView view="pageBreakPreview" zoomScale="80" zoomScaleNormal="100" zoomScaleSheetLayoutView="80" workbookViewId="0">
      <pane xSplit="7" ySplit="9" topLeftCell="H10" activePane="bottomRight" state="frozen"/>
      <selection activeCell="B7" sqref="B7"/>
      <selection pane="topRight" activeCell="B7" sqref="B7"/>
      <selection pane="bottomLeft" activeCell="B7" sqref="B7"/>
      <selection pane="bottomRight" activeCell="B6" sqref="B6:D6"/>
    </sheetView>
  </sheetViews>
  <sheetFormatPr defaultColWidth="9" defaultRowHeight="14" x14ac:dyDescent="0.3"/>
  <cols>
    <col min="1" max="5" width="9.58203125" style="20" customWidth="1"/>
    <col min="6" max="6" width="12.5" style="20" customWidth="1"/>
    <col min="7" max="7" width="75" style="20" customWidth="1"/>
    <col min="8" max="8" width="21.33203125" style="20" customWidth="1"/>
    <col min="9" max="16384" width="9" style="20"/>
  </cols>
  <sheetData>
    <row r="1" spans="1:23" ht="19" customHeight="1" x14ac:dyDescent="0.3">
      <c r="A1" s="202" t="s">
        <v>17</v>
      </c>
      <c r="B1" s="203"/>
      <c r="C1" s="203"/>
      <c r="D1" s="203"/>
      <c r="E1" s="203"/>
      <c r="F1" s="203"/>
      <c r="G1" s="225" t="str">
        <f ca="1">Translations!$G$54</f>
        <v>Dernière version mise à jour en janvier 2020</v>
      </c>
      <c r="H1" s="16"/>
      <c r="I1" s="17"/>
      <c r="J1" s="18"/>
      <c r="K1" s="18"/>
      <c r="L1" s="18"/>
      <c r="M1" s="18"/>
      <c r="N1" s="18"/>
      <c r="O1" s="18"/>
      <c r="P1" s="19"/>
      <c r="Q1" s="19"/>
      <c r="R1" s="19"/>
      <c r="S1" s="19"/>
      <c r="T1" s="19"/>
      <c r="U1" s="19"/>
      <c r="V1" s="19"/>
      <c r="W1" s="19"/>
    </row>
    <row r="2" spans="1:23" ht="19" customHeight="1" x14ac:dyDescent="0.3">
      <c r="A2" s="204" t="s">
        <v>398</v>
      </c>
      <c r="B2" s="205"/>
      <c r="C2" s="205"/>
      <c r="D2" s="205"/>
      <c r="E2" s="205"/>
      <c r="F2" s="205"/>
      <c r="G2" s="226"/>
      <c r="H2" s="16"/>
      <c r="I2" s="17"/>
      <c r="J2" s="18"/>
      <c r="K2" s="18"/>
      <c r="L2" s="18"/>
      <c r="M2" s="18"/>
      <c r="N2" s="18"/>
      <c r="O2" s="18"/>
      <c r="P2" s="19"/>
      <c r="Q2" s="19"/>
      <c r="R2" s="19"/>
      <c r="S2" s="19"/>
      <c r="T2" s="19"/>
      <c r="U2" s="19"/>
      <c r="V2" s="19"/>
      <c r="W2" s="19"/>
    </row>
    <row r="3" spans="1:23" ht="19" customHeight="1" thickBot="1" x14ac:dyDescent="0.35">
      <c r="A3" s="204" t="s">
        <v>399</v>
      </c>
      <c r="B3" s="205"/>
      <c r="C3" s="205"/>
      <c r="D3" s="205"/>
      <c r="E3" s="205"/>
      <c r="F3" s="205"/>
      <c r="G3" s="226"/>
      <c r="H3" s="16"/>
      <c r="I3" s="17"/>
      <c r="J3" s="18"/>
      <c r="K3" s="18"/>
      <c r="L3" s="18"/>
      <c r="M3" s="18"/>
      <c r="N3" s="18"/>
      <c r="O3" s="18"/>
      <c r="P3" s="19"/>
      <c r="Q3" s="19"/>
      <c r="R3" s="19"/>
      <c r="S3" s="19"/>
      <c r="T3" s="19"/>
      <c r="U3" s="19"/>
      <c r="V3" s="19"/>
      <c r="W3" s="19"/>
    </row>
    <row r="4" spans="1:23" ht="12.75" hidden="1" customHeight="1" x14ac:dyDescent="0.3">
      <c r="A4" s="21"/>
      <c r="B4" s="21"/>
      <c r="C4" s="21"/>
      <c r="D4" s="21"/>
      <c r="E4" s="21"/>
      <c r="F4" s="21"/>
      <c r="G4" s="43"/>
      <c r="H4" s="16"/>
      <c r="I4" s="17"/>
      <c r="J4" s="18"/>
      <c r="K4" s="18"/>
      <c r="L4" s="18"/>
      <c r="M4" s="18"/>
      <c r="N4" s="18"/>
      <c r="O4" s="18"/>
      <c r="P4" s="19"/>
      <c r="Q4" s="19"/>
      <c r="R4" s="19"/>
      <c r="S4" s="19"/>
      <c r="T4" s="19"/>
      <c r="U4" s="19"/>
      <c r="V4" s="19"/>
      <c r="W4" s="19"/>
    </row>
    <row r="5" spans="1:23" ht="12.75" hidden="1" customHeight="1" thickBot="1" x14ac:dyDescent="0.35">
      <c r="A5" s="21"/>
      <c r="B5" s="21"/>
      <c r="C5" s="21"/>
      <c r="D5" s="21"/>
      <c r="E5" s="21"/>
      <c r="F5" s="21"/>
      <c r="G5" s="43"/>
      <c r="H5" s="16"/>
      <c r="I5" s="17"/>
      <c r="J5" s="18"/>
      <c r="K5" s="18"/>
      <c r="L5" s="18"/>
      <c r="M5" s="18"/>
      <c r="N5" s="18"/>
      <c r="O5" s="18"/>
      <c r="P5" s="19"/>
      <c r="Q5" s="19"/>
      <c r="R5" s="19"/>
      <c r="S5" s="19"/>
      <c r="T5" s="19"/>
      <c r="U5" s="19"/>
      <c r="V5" s="19"/>
      <c r="W5" s="19"/>
    </row>
    <row r="6" spans="1:23" ht="25.5" customHeight="1" thickBot="1" x14ac:dyDescent="0.35">
      <c r="A6" s="22" t="s">
        <v>15</v>
      </c>
      <c r="B6" s="209" t="s">
        <v>21</v>
      </c>
      <c r="C6" s="210"/>
      <c r="D6" s="211"/>
      <c r="E6" s="21"/>
      <c r="F6" s="21"/>
      <c r="G6" s="43"/>
      <c r="H6" s="16"/>
      <c r="I6" s="17"/>
      <c r="J6" s="18"/>
      <c r="K6" s="18"/>
      <c r="L6" s="18"/>
      <c r="M6" s="18"/>
      <c r="N6" s="18"/>
      <c r="O6" s="18"/>
      <c r="P6" s="19"/>
      <c r="Q6" s="19"/>
      <c r="R6" s="19"/>
      <c r="S6" s="19"/>
      <c r="T6" s="19"/>
      <c r="U6" s="19"/>
      <c r="V6" s="19"/>
      <c r="W6" s="19"/>
    </row>
    <row r="7" spans="1:23" ht="11.25" hidden="1" customHeight="1" x14ac:dyDescent="0.3">
      <c r="A7" s="21"/>
      <c r="B7" s="21"/>
      <c r="C7" s="21"/>
      <c r="D7" s="21"/>
      <c r="E7" s="21"/>
      <c r="F7" s="21"/>
      <c r="G7" s="43"/>
      <c r="H7" s="16"/>
      <c r="I7" s="17"/>
      <c r="J7" s="18"/>
      <c r="K7" s="18"/>
      <c r="L7" s="18"/>
      <c r="M7" s="18"/>
      <c r="N7" s="18"/>
      <c r="O7" s="18"/>
      <c r="P7" s="19"/>
      <c r="Q7" s="19"/>
      <c r="R7" s="19"/>
      <c r="S7" s="19"/>
      <c r="T7" s="19"/>
      <c r="U7" s="19"/>
      <c r="V7" s="19"/>
      <c r="W7" s="19"/>
    </row>
    <row r="8" spans="1:23" ht="33.75" customHeight="1" thickBot="1" x14ac:dyDescent="0.35">
      <c r="A8" s="212" t="str">
        <f ca="1">Translations!G3</f>
        <v>INSTRUCTIONS – Modules prioritaires pour la tuberculose</v>
      </c>
      <c r="B8" s="212"/>
      <c r="C8" s="212"/>
      <c r="D8" s="212"/>
      <c r="E8" s="212"/>
      <c r="F8" s="212"/>
      <c r="G8" s="213"/>
      <c r="H8" s="23"/>
    </row>
    <row r="9" spans="1:23" ht="16" thickBot="1" x14ac:dyDescent="0.35">
      <c r="A9" s="220" t="str">
        <f ca="1">Translations!G4</f>
        <v xml:space="preserve">Instructions illustrant comment compléter le tableau des déficits programmatiques concernant la tuberculose : </v>
      </c>
      <c r="B9" s="221"/>
      <c r="C9" s="221"/>
      <c r="D9" s="221"/>
      <c r="E9" s="221"/>
      <c r="F9" s="221"/>
      <c r="G9" s="222"/>
      <c r="H9" s="23"/>
    </row>
    <row r="10" spans="1:23" ht="209.25" customHeight="1" x14ac:dyDescent="0.3">
      <c r="A10" s="206" t="str">
        <f ca="1">Translations!G5</f>
        <v>Merci de bien vouloir remplir des tableaux séparés – tableaux que vous trouverez dans la feuille « Tables »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 des cas
- Tuberculose multirésistante
          -&gt; Détection et diagnostic des cas
          -&gt; Traitement
- Tuberculose/VIH
          -&gt; Dépistage, dépistage et diagnostic de la tuberculose
            -&gt; Traitement
            -&gt; Traitement préventif de la tuberculose (TPT)</v>
      </c>
      <c r="B10" s="207"/>
      <c r="C10" s="207"/>
      <c r="D10" s="207"/>
      <c r="E10" s="207"/>
      <c r="F10" s="207"/>
      <c r="G10" s="208"/>
    </row>
    <row r="11" spans="1:23" ht="175.5" customHeight="1" x14ac:dyDescent="0.3">
      <c r="A11" s="217" t="str">
        <f ca="1">Translations!G6</f>
        <v>Pour commencer le remplissage de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v>
      </c>
      <c r="B11" s="218"/>
      <c r="C11" s="218"/>
      <c r="D11" s="218"/>
      <c r="E11" s="218"/>
      <c r="F11" s="218"/>
      <c r="G11" s="219"/>
    </row>
    <row r="12" spans="1:23" ht="22.5" customHeight="1" x14ac:dyDescent="0.3">
      <c r="A12" s="227" t="str">
        <f ca="1">Translations!G7</f>
        <v>Référence : OMS - outil de budgétisation et de planification de Halte à la tuberculose : http://www.who.int/tb/dots/planning_budgeting_tool/en/</v>
      </c>
      <c r="B12" s="227"/>
      <c r="C12" s="227"/>
      <c r="D12" s="227"/>
      <c r="E12" s="227"/>
      <c r="F12" s="227"/>
      <c r="G12" s="227"/>
    </row>
    <row r="13" spans="1:23" s="50" customFormat="1" ht="64.5" customHeight="1" thickBot="1" x14ac:dyDescent="0.35">
      <c r="A13" s="223" t="str">
        <f ca="1">Translations!G8</f>
        <v>Dans les cas où les indicateurs utilisés par le pays sont formulés différemment de ce qui est inclus dans les tableaux des déficits programmatiques (mais que la mesure est identique), veuillez inclure la définition du pays dans la section commentaires.
La feuille « Blank table » contient un tableau vierge qui pourra être utilisé si le nombre de tableaux fournis dans le fichier Excel est insuffisant ou si le candidat souhaite soumettre un tableau pour un module/une intervention/un indicateur qui n'apparaît pas dans les instructions ci-dessous.</v>
      </c>
      <c r="B13" s="223"/>
      <c r="C13" s="223"/>
      <c r="D13" s="223"/>
      <c r="E13" s="223"/>
      <c r="F13" s="223"/>
      <c r="G13" s="224"/>
      <c r="H13" s="49"/>
    </row>
    <row r="14" spans="1:23" ht="16" thickBot="1" x14ac:dyDescent="0.35">
      <c r="A14" s="220" t="str">
        <f ca="1">Translations!G9</f>
        <v>Onglet « Tables »</v>
      </c>
      <c r="B14" s="221"/>
      <c r="C14" s="221"/>
      <c r="D14" s="221"/>
      <c r="E14" s="221"/>
      <c r="F14" s="221"/>
      <c r="G14" s="222"/>
      <c r="H14" s="23"/>
    </row>
    <row r="15" spans="1:23" ht="21" customHeight="1" x14ac:dyDescent="0.3">
      <c r="A15" s="214" t="str">
        <f ca="1">Translations!G10</f>
        <v>Prévention et soins de la tuberculose - dépistage et diagnostic des cas</v>
      </c>
      <c r="B15" s="215"/>
      <c r="C15" s="215"/>
      <c r="D15" s="215"/>
      <c r="E15" s="215"/>
      <c r="F15" s="215"/>
      <c r="G15" s="216"/>
    </row>
    <row r="16" spans="1:23" ht="30.75" customHeight="1" x14ac:dyDescent="0.3">
      <c r="A16" s="190" t="str">
        <f ca="1">Translations!G11</f>
        <v>Indicateur de couverture : Nombre de cas déclarés de tuberculose, toutes formes confondues, bactériologiquement confirmés et cliniquement diagnostiqués, nouveaux cas et récidives</v>
      </c>
      <c r="B16" s="191"/>
      <c r="C16" s="191"/>
      <c r="D16" s="191"/>
      <c r="E16" s="191"/>
      <c r="F16" s="191"/>
      <c r="G16" s="192"/>
    </row>
    <row r="17" spans="1:7" ht="48.75" customHeight="1" x14ac:dyDescent="0.3">
      <c r="A17" s="190" t="str">
        <f ca="1">Translations!G12</f>
        <v>Estimation des populations dans le besoin/à risque :
Se rapporte à l'incidence estimée de la tuberculose, toutes formes confondues.</v>
      </c>
      <c r="B17" s="191"/>
      <c r="C17" s="191"/>
      <c r="D17" s="191"/>
      <c r="E17" s="191"/>
      <c r="F17" s="191"/>
      <c r="G17" s="192"/>
    </row>
    <row r="18" spans="1:7" ht="109.5" customHeight="1" x14ac:dyDescent="0.3">
      <c r="A18" s="190" t="str">
        <f ca="1">Translations!G13</f>
        <v>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v>
      </c>
      <c r="B18" s="191"/>
      <c r="C18" s="191"/>
      <c r="D18" s="191"/>
      <c r="E18" s="191"/>
      <c r="F18" s="191"/>
      <c r="G18" s="192"/>
    </row>
    <row r="19" spans="1:7" ht="138.75" customHeight="1" x14ac:dyDescent="0.3">
      <c r="A19"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19" s="200"/>
      <c r="C19" s="200"/>
      <c r="D19" s="200"/>
      <c r="E19" s="200"/>
      <c r="F19" s="200"/>
      <c r="G19" s="201"/>
    </row>
    <row r="20" spans="1:7" ht="42" customHeight="1" x14ac:dyDescent="0.3">
      <c r="A20" s="190" t="str">
        <f ca="1">Translations!$G$15</f>
        <v>Déficit programmatique :
Le déficit programmatique est calculé à partir des besoins totaux (rangée A).</v>
      </c>
      <c r="B20" s="191"/>
      <c r="C20" s="191"/>
      <c r="D20" s="191"/>
      <c r="E20" s="191"/>
      <c r="F20" s="191"/>
      <c r="G20" s="192"/>
    </row>
    <row r="21" spans="1:7" ht="85.5" customHeight="1" x14ac:dyDescent="0.3">
      <c r="A21" s="190" t="str">
        <f ca="1">Translations!G16</f>
        <v>Observations/Hypothèses :
1) Indiquez la zone cible
2) Précisez qui sont les autres sources de financement
3) Précisez le nombre de cas de tuberculose infantile à signaler et la part de ces cas dans le total des cas signalés
4) En plus des objectifs par pays, dans la colonne des commentaires, spécifiez le taux de succès du traitement actuel et ciblé pour tous les nouveaux cas de tuberculose au cours de chacune des trois années.</v>
      </c>
      <c r="B21" s="191"/>
      <c r="C21" s="191"/>
      <c r="D21" s="191"/>
      <c r="E21" s="191"/>
      <c r="F21" s="191"/>
      <c r="G21" s="192"/>
    </row>
    <row r="22" spans="1:7" ht="19.5" customHeight="1" x14ac:dyDescent="0.3">
      <c r="A22" s="214" t="str">
        <f ca="1">Translations!G17</f>
        <v>Tuberculose multirésistante- Détection et diagnostic des cas</v>
      </c>
      <c r="B22" s="215"/>
      <c r="C22" s="215"/>
      <c r="D22" s="215"/>
      <c r="E22" s="215"/>
      <c r="F22" s="215"/>
      <c r="G22" s="216"/>
    </row>
    <row r="23" spans="1:7" ht="48.75" customHeight="1" x14ac:dyDescent="0.3">
      <c r="A23" s="190" t="str">
        <f ca="1">Translations!G18</f>
        <v>Indicateur de couverture : Nombre de cas de tuberculose, résistante à la rifampicine et/ou tuberculose multirésistante confirmés</v>
      </c>
      <c r="B23" s="191"/>
      <c r="C23" s="191"/>
      <c r="D23" s="191"/>
      <c r="E23" s="191"/>
      <c r="F23" s="191"/>
      <c r="G23" s="192"/>
    </row>
    <row r="24" spans="1:7" ht="42.75" customHeight="1" x14ac:dyDescent="0.3">
      <c r="A24" s="190" t="str">
        <f ca="1">Translations!G19</f>
        <v>Estimation des  populations dans le besoin/à risque :
Correspond au nombre estimé de cas de tuberculose multirésistante parmi tous les nouveaux cas et cas de récidive</v>
      </c>
      <c r="B24" s="191"/>
      <c r="C24" s="191"/>
      <c r="D24" s="191"/>
      <c r="E24" s="191"/>
      <c r="F24" s="191"/>
      <c r="G24" s="192"/>
    </row>
    <row r="25" spans="1:7" ht="90" customHeight="1" x14ac:dyDescent="0.3">
      <c r="A25" s="190" t="str">
        <f ca="1">Translations!G20</f>
        <v>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v>
      </c>
      <c r="B25" s="191"/>
      <c r="C25" s="191"/>
      <c r="D25" s="191"/>
      <c r="E25" s="191"/>
      <c r="F25" s="191"/>
      <c r="G25" s="192"/>
    </row>
    <row r="26" spans="1:7" ht="139.5" customHeight="1" x14ac:dyDescent="0.3">
      <c r="A26"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26" s="200"/>
      <c r="C26" s="200"/>
      <c r="D26" s="200"/>
      <c r="E26" s="200"/>
      <c r="F26" s="200"/>
      <c r="G26" s="201"/>
    </row>
    <row r="27" spans="1:7" ht="51.75" customHeight="1" x14ac:dyDescent="0.3">
      <c r="A27" s="190" t="str">
        <f ca="1">Translations!$G$15</f>
        <v>Déficit programmatique :
Le déficit programmatique est calculé à partir des besoins totaux (rangée A).</v>
      </c>
      <c r="B27" s="191"/>
      <c r="C27" s="191"/>
      <c r="D27" s="191"/>
      <c r="E27" s="191"/>
      <c r="F27" s="191"/>
      <c r="G27" s="192"/>
    </row>
    <row r="28" spans="1:7" ht="75.75" customHeight="1" x14ac:dyDescent="0.3">
      <c r="A28" s="190" t="str">
        <f ca="1">Translations!G21</f>
        <v>Observations/Hypothèses :
1) Indiquez la zone cible
2) Précisez qui sont les autres sources de financement</v>
      </c>
      <c r="B28" s="191"/>
      <c r="C28" s="191"/>
      <c r="D28" s="191"/>
      <c r="E28" s="191"/>
      <c r="F28" s="191"/>
      <c r="G28" s="192"/>
    </row>
    <row r="29" spans="1:7" ht="18" customHeight="1" x14ac:dyDescent="0.3">
      <c r="A29" s="214" t="str">
        <f ca="1">Translations!G22</f>
        <v>Tuberculose multirésistante- Traitement</v>
      </c>
      <c r="B29" s="215"/>
      <c r="C29" s="215"/>
      <c r="D29" s="215"/>
      <c r="E29" s="215"/>
      <c r="F29" s="215"/>
      <c r="G29" s="216"/>
    </row>
    <row r="30" spans="1:7" ht="45" customHeight="1" x14ac:dyDescent="0.3">
      <c r="A30" s="190" t="str">
        <f ca="1">Translations!G23</f>
        <v>Indicateur de couverture : Nombre de cas de tuberculose résistante à la rifampicine et/ou tuberculose multirésistante qui ont commencé un traitement de deuxième intention</v>
      </c>
      <c r="B30" s="191"/>
      <c r="C30" s="191"/>
      <c r="D30" s="191"/>
      <c r="E30" s="191"/>
      <c r="F30" s="191"/>
      <c r="G30" s="192"/>
    </row>
    <row r="31" spans="1:7" ht="41.25" customHeight="1" x14ac:dyDescent="0.3">
      <c r="A31" s="190" t="str">
        <f ca="1">Translations!G24</f>
        <v xml:space="preserve">Estimation des populations dans le besoin/à risque :
Correspond au nombre estimé de cas de tuberculose multirésistante parmi tous les nouveaux cas et cas de récidive </v>
      </c>
      <c r="B31" s="191"/>
      <c r="C31" s="191"/>
      <c r="D31" s="191"/>
      <c r="E31" s="191"/>
      <c r="F31" s="191"/>
      <c r="G31" s="192"/>
    </row>
    <row r="32" spans="1:7" ht="88.5" customHeight="1" x14ac:dyDescent="0.3">
      <c r="A32" s="190" t="str">
        <f ca="1">Translations!G25</f>
        <v>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v>
      </c>
      <c r="B32" s="191"/>
      <c r="C32" s="191"/>
      <c r="D32" s="191"/>
      <c r="E32" s="191"/>
      <c r="F32" s="191"/>
      <c r="G32" s="192"/>
    </row>
    <row r="33" spans="1:8" ht="140.25" customHeight="1" x14ac:dyDescent="0.3">
      <c r="A33"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33" s="200"/>
      <c r="C33" s="200"/>
      <c r="D33" s="200"/>
      <c r="E33" s="200"/>
      <c r="F33" s="200"/>
      <c r="G33" s="201"/>
    </row>
    <row r="34" spans="1:8" ht="42.75" customHeight="1" x14ac:dyDescent="0.3">
      <c r="A34" s="190" t="str">
        <f ca="1">Translations!$G$15</f>
        <v>Déficit programmatique :
Le déficit programmatique est calculé à partir des besoins totaux (rangée A).</v>
      </c>
      <c r="B34" s="191"/>
      <c r="C34" s="191"/>
      <c r="D34" s="191"/>
      <c r="E34" s="191"/>
      <c r="F34" s="191"/>
      <c r="G34" s="192"/>
    </row>
    <row r="35" spans="1:8" ht="86.25" customHeight="1" x14ac:dyDescent="0.3">
      <c r="A35" s="190" t="str">
        <f ca="1">Translations!G26</f>
        <v>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v>
      </c>
      <c r="B35" s="191"/>
      <c r="C35" s="191"/>
      <c r="D35" s="191"/>
      <c r="E35" s="191"/>
      <c r="F35" s="191"/>
      <c r="G35" s="192"/>
    </row>
    <row r="36" spans="1:8" ht="40.5" customHeight="1" x14ac:dyDescent="0.3">
      <c r="A36" s="193" t="str">
        <f ca="1">Translations!G27</f>
        <v>Tuberculose et VIH - Dépistage de la tuberculose parmi les patients atteints du VIH</v>
      </c>
      <c r="B36" s="194"/>
      <c r="C36" s="194"/>
      <c r="D36" s="194"/>
      <c r="E36" s="194"/>
      <c r="F36" s="194"/>
      <c r="G36" s="195"/>
    </row>
    <row r="37" spans="1:8" ht="51" customHeight="1" x14ac:dyDescent="0.3">
      <c r="A37" s="196" t="str">
        <f ca="1">Translations!G28</f>
        <v xml:space="preserve">Indicateur de couverture :
Pourcentage de personnes vivant avec le VIH ayant nouvellement initié la TARV et chez qui les signes de la tuberculose ont été recherchés </v>
      </c>
      <c r="B37" s="197"/>
      <c r="C37" s="197"/>
      <c r="D37" s="197"/>
      <c r="E37" s="197"/>
      <c r="F37" s="197"/>
      <c r="G37" s="198"/>
    </row>
    <row r="38" spans="1:8" ht="42" customHeight="1" x14ac:dyDescent="0.3">
      <c r="A38" s="196" t="str">
        <f ca="1">Translations!G29</f>
        <v xml:space="preserve">Estimation des populations dans le besoin/à risque :
Se rapporte à toutes les personnes vivant avec le VIH ayant nouvellement initié la TARV  </v>
      </c>
      <c r="B38" s="197"/>
      <c r="C38" s="197"/>
      <c r="D38" s="197"/>
      <c r="E38" s="197"/>
      <c r="F38" s="197"/>
      <c r="G38" s="198"/>
    </row>
    <row r="39" spans="1:8" ht="93.75" customHeight="1" x14ac:dyDescent="0.3">
      <c r="A39" s="196" t="str">
        <f ca="1">Translations!G30</f>
        <v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v>
      </c>
      <c r="B39" s="197"/>
      <c r="C39" s="197"/>
      <c r="D39" s="197"/>
      <c r="E39" s="197"/>
      <c r="F39" s="197"/>
      <c r="G39" s="198"/>
      <c r="H39" s="161"/>
    </row>
    <row r="40" spans="1:8" ht="139.5" customHeight="1" x14ac:dyDescent="0.3">
      <c r="A40"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40" s="200"/>
      <c r="C40" s="200"/>
      <c r="D40" s="200"/>
      <c r="E40" s="200"/>
      <c r="F40" s="200"/>
      <c r="G40" s="201"/>
    </row>
    <row r="41" spans="1:8" ht="42.75" customHeight="1" x14ac:dyDescent="0.3">
      <c r="A41" s="190" t="str">
        <f ca="1">Translations!$G$15</f>
        <v>Déficit programmatique :
Le déficit programmatique est calculé à partir des besoins totaux (rangée A).</v>
      </c>
      <c r="B41" s="191"/>
      <c r="C41" s="191"/>
      <c r="D41" s="191"/>
      <c r="E41" s="191"/>
      <c r="F41" s="191"/>
      <c r="G41" s="192"/>
    </row>
    <row r="42" spans="1:8" ht="69.75" customHeight="1" x14ac:dyDescent="0.3">
      <c r="A42" s="190" t="str">
        <f ca="1">Translations!G31</f>
        <v>Observations/Hypothèses :
1) Indiquez la région cible
2) Précisez qui sont les autres sources de financement</v>
      </c>
      <c r="B42" s="191"/>
      <c r="C42" s="191"/>
      <c r="D42" s="191"/>
      <c r="E42" s="191"/>
      <c r="F42" s="191"/>
      <c r="G42" s="192"/>
    </row>
    <row r="43" spans="1:8" ht="40.5" customHeight="1" x14ac:dyDescent="0.3">
      <c r="A43" s="193" t="str">
        <f ca="1">Translations!G32</f>
        <v>Tuberculose et VIH - Patients atteints de tuberculose et dont le statut sérologique vis-à-vis du VIH est connu</v>
      </c>
      <c r="B43" s="194"/>
      <c r="C43" s="194"/>
      <c r="D43" s="194"/>
      <c r="E43" s="194"/>
      <c r="F43" s="194"/>
      <c r="G43" s="195"/>
    </row>
    <row r="44" spans="1:8" ht="48" customHeight="1" x14ac:dyDescent="0.3">
      <c r="A44" s="196" t="str">
        <f ca="1">Translations!G33</f>
        <v>Indicateur de couverture : Pourcentage de nouveaux patients TB et de rechute enregistrés dont le statut VIH est documenté</v>
      </c>
      <c r="B44" s="197"/>
      <c r="C44" s="197"/>
      <c r="D44" s="197"/>
      <c r="E44" s="197"/>
      <c r="F44" s="197"/>
      <c r="G44" s="198"/>
      <c r="H44" s="23"/>
    </row>
    <row r="45" spans="1:8" ht="48" customHeight="1" x14ac:dyDescent="0.3">
      <c r="A45" s="196" t="str">
        <f ca="1">Translations!G34</f>
        <v>Estimation des populations dans le besoin/à risque :
Correspond au nombre total de patients tuberculeux enregistrés, nouveaux cas et cas de récidive confondus</v>
      </c>
      <c r="B45" s="197"/>
      <c r="C45" s="197"/>
      <c r="D45" s="197"/>
      <c r="E45" s="197"/>
      <c r="F45" s="197"/>
      <c r="G45" s="198"/>
      <c r="H45" s="24"/>
    </row>
    <row r="46" spans="1:8" ht="93.75" customHeight="1" x14ac:dyDescent="0.3">
      <c r="A46" s="196" t="str">
        <f ca="1">Translations!G35</f>
        <v>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v>
      </c>
      <c r="B46" s="197"/>
      <c r="C46" s="197"/>
      <c r="D46" s="197"/>
      <c r="E46" s="197"/>
      <c r="F46" s="197"/>
      <c r="G46" s="198"/>
      <c r="H46" s="24"/>
    </row>
    <row r="47" spans="1:8" ht="142.5" customHeight="1" x14ac:dyDescent="0.3">
      <c r="A47"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47" s="200"/>
      <c r="C47" s="200"/>
      <c r="D47" s="200"/>
      <c r="E47" s="200"/>
      <c r="F47" s="200"/>
      <c r="G47" s="201"/>
    </row>
    <row r="48" spans="1:8" ht="40.5" customHeight="1" x14ac:dyDescent="0.3">
      <c r="A48" s="190" t="str">
        <f ca="1">Translations!$G$15</f>
        <v>Déficit programmatique :
Le déficit programmatique est calculé à partir des besoins totaux (rangée A).</v>
      </c>
      <c r="B48" s="191"/>
      <c r="C48" s="191"/>
      <c r="D48" s="191"/>
      <c r="E48" s="191"/>
      <c r="F48" s="191"/>
      <c r="G48" s="192"/>
    </row>
    <row r="49" spans="1:8" ht="51.75" customHeight="1" x14ac:dyDescent="0.3">
      <c r="A49" s="190" t="str">
        <f ca="1">Translations!G36</f>
        <v>Observations/Hypothèses :
1) Indiquez la région cible
2) Précisez qui sont les autres sources de financement</v>
      </c>
      <c r="B49" s="191"/>
      <c r="C49" s="191"/>
      <c r="D49" s="191"/>
      <c r="E49" s="191"/>
      <c r="F49" s="191"/>
      <c r="G49" s="192"/>
    </row>
    <row r="50" spans="1:8" ht="37.5" customHeight="1" x14ac:dyDescent="0.3">
      <c r="A50" s="193" t="str">
        <f ca="1">Translations!G37</f>
        <v>Tuberculose et VIH - Patients tuberculeux séropositifs au VIH sous traitement antirétroviral</v>
      </c>
      <c r="B50" s="194"/>
      <c r="C50" s="194"/>
      <c r="D50" s="194"/>
      <c r="E50" s="194"/>
      <c r="F50" s="194"/>
      <c r="G50" s="195"/>
    </row>
    <row r="51" spans="1:8" ht="39.75" customHeight="1" x14ac:dyDescent="0.3">
      <c r="A51" s="196" t="str">
        <f ca="1">Translations!G38</f>
        <v>Indicateur de couverture : Pourcentage de nouveaux patients  tuberculeux et de rechutes, séropositifs au VIH, sous traitement antirétroviral au cours du traitement de la tuberculose</v>
      </c>
      <c r="B51" s="197"/>
      <c r="C51" s="197"/>
      <c r="D51" s="197"/>
      <c r="E51" s="197"/>
      <c r="F51" s="197"/>
      <c r="G51" s="198"/>
      <c r="H51" s="23"/>
    </row>
    <row r="52" spans="1:8" ht="54" customHeight="1" x14ac:dyDescent="0.3">
      <c r="A52" s="196" t="str">
        <f ca="1">Translations!G39</f>
        <v>Estimation des populations dans le besoin/à risque :
Correspond au nombre total de patients tuberculeux (nouveaux cas et cas de récidive) et séropositifs que l'on s'attend à enregistrer sur la période</v>
      </c>
      <c r="B52" s="197"/>
      <c r="C52" s="197"/>
      <c r="D52" s="197"/>
      <c r="E52" s="197"/>
      <c r="F52" s="197"/>
      <c r="G52" s="198"/>
      <c r="H52" s="24"/>
    </row>
    <row r="53" spans="1:8" ht="96" customHeight="1" x14ac:dyDescent="0.3">
      <c r="A53" s="196" t="str">
        <f ca="1">Translations!G40</f>
        <v>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v>
      </c>
      <c r="B53" s="197"/>
      <c r="C53" s="197"/>
      <c r="D53" s="197"/>
      <c r="E53" s="197"/>
      <c r="F53" s="197"/>
      <c r="G53" s="198"/>
      <c r="H53" s="24"/>
    </row>
    <row r="54" spans="1:8" ht="139.5" customHeight="1" x14ac:dyDescent="0.3">
      <c r="A54"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54" s="200"/>
      <c r="C54" s="200"/>
      <c r="D54" s="200"/>
      <c r="E54" s="200"/>
      <c r="F54" s="200"/>
      <c r="G54" s="201"/>
    </row>
    <row r="55" spans="1:8" ht="41.25" customHeight="1" x14ac:dyDescent="0.3">
      <c r="A55" s="190" t="str">
        <f ca="1">Translations!$G$15</f>
        <v>Déficit programmatique :
Le déficit programmatique est calculé à partir des besoins totaux (rangée A).</v>
      </c>
      <c r="B55" s="191"/>
      <c r="C55" s="191"/>
      <c r="D55" s="191"/>
      <c r="E55" s="191"/>
      <c r="F55" s="191"/>
      <c r="G55" s="192"/>
    </row>
    <row r="56" spans="1:8" ht="58.5" customHeight="1" x14ac:dyDescent="0.3">
      <c r="A56" s="190" t="str">
        <f ca="1">Translations!G41</f>
        <v>Observations/Hypothèses :
1) Indiquez la zone cible
2) Précisez qui sont les autres sources de financement.</v>
      </c>
      <c r="B56" s="191"/>
      <c r="C56" s="191"/>
      <c r="D56" s="191"/>
      <c r="E56" s="191"/>
      <c r="F56" s="191"/>
      <c r="G56" s="192"/>
    </row>
    <row r="57" spans="1:8" ht="26.25" customHeight="1" x14ac:dyDescent="0.3">
      <c r="A57" s="193" t="str">
        <f ca="1">Translations!G42</f>
        <v xml:space="preserve">TB/VIH - Initiation du traitement préventif de la tuberculose (TPT) pour les PVVIH </v>
      </c>
      <c r="B57" s="194"/>
      <c r="C57" s="194"/>
      <c r="D57" s="194"/>
      <c r="E57" s="194"/>
      <c r="F57" s="194"/>
      <c r="G57" s="195"/>
    </row>
    <row r="58" spans="1:8" ht="48.65" customHeight="1" x14ac:dyDescent="0.3">
      <c r="A58" s="196" t="str">
        <f ca="1">Translations!G43</f>
        <v xml:space="preserve">Indicateur de couverture:
Pourcentage de PVVIH sous traitement antirétroviral qui ont commencé la thérapie préventive de la tuberculose parmi ceux éligibles durant la période de rapportage </v>
      </c>
      <c r="B58" s="197"/>
      <c r="C58" s="197"/>
      <c r="D58" s="197"/>
      <c r="E58" s="197"/>
      <c r="F58" s="197"/>
      <c r="G58" s="198"/>
    </row>
    <row r="59" spans="1:8" ht="103.5" customHeight="1" x14ac:dyDescent="0.3">
      <c r="A59" s="196" t="str">
        <f ca="1">Translations!G44</f>
        <v>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v>
      </c>
      <c r="B59" s="197"/>
      <c r="C59" s="197"/>
      <c r="D59" s="197"/>
      <c r="E59" s="197"/>
      <c r="F59" s="197"/>
      <c r="G59" s="198"/>
    </row>
    <row r="60" spans="1:8" ht="83.5" customHeight="1" x14ac:dyDescent="0.3">
      <c r="A60" s="196" t="str">
        <f ca="1">Translations!G45</f>
        <v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v>
      </c>
      <c r="B60" s="197"/>
      <c r="C60" s="197"/>
      <c r="D60" s="197"/>
      <c r="E60" s="197"/>
      <c r="F60" s="197"/>
      <c r="G60" s="198"/>
    </row>
    <row r="61" spans="1:8" ht="129" customHeight="1" x14ac:dyDescent="0.3">
      <c r="A61" s="199"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61" s="200"/>
      <c r="C61" s="200"/>
      <c r="D61" s="200"/>
      <c r="E61" s="200"/>
      <c r="F61" s="200"/>
      <c r="G61" s="201"/>
    </row>
    <row r="62" spans="1:8" ht="41.15" customHeight="1" x14ac:dyDescent="0.3">
      <c r="A62" s="190" t="str">
        <f ca="1">Translations!$G$15</f>
        <v>Déficit programmatique :
Le déficit programmatique est calculé à partir des besoins totaux (rangée A).</v>
      </c>
      <c r="B62" s="191"/>
      <c r="C62" s="191"/>
      <c r="D62" s="191"/>
      <c r="E62" s="191"/>
      <c r="F62" s="191"/>
      <c r="G62" s="192"/>
    </row>
    <row r="63" spans="1:8" ht="51" customHeight="1" x14ac:dyDescent="0.3">
      <c r="A63" s="190" t="str">
        <f ca="1">Translations!G46</f>
        <v>Observations/Hypothèses :
1) Indiquez la zone cible
2) Précisez qui sont les autres sources de financement.</v>
      </c>
      <c r="B63" s="191"/>
      <c r="C63" s="191"/>
      <c r="D63" s="191"/>
      <c r="E63" s="191"/>
      <c r="F63" s="191"/>
      <c r="G63" s="192"/>
    </row>
    <row r="64" spans="1:8" ht="35.25" customHeight="1" x14ac:dyDescent="0.3"/>
    <row r="65" ht="70.5" customHeight="1" x14ac:dyDescent="0.3"/>
    <row r="66" ht="31.5" customHeight="1" x14ac:dyDescent="0.3"/>
    <row r="67" ht="72" customHeight="1" x14ac:dyDescent="0.3"/>
    <row r="68" ht="24.75" customHeight="1" x14ac:dyDescent="0.3"/>
    <row r="69" ht="30" customHeight="1" x14ac:dyDescent="0.3"/>
    <row r="70" ht="35.25" customHeight="1" x14ac:dyDescent="0.3"/>
    <row r="71" ht="78" customHeight="1" x14ac:dyDescent="0.3"/>
    <row r="72" ht="36.75" customHeight="1" x14ac:dyDescent="0.3"/>
    <row r="73" ht="52.5" customHeight="1" x14ac:dyDescent="0.3"/>
    <row r="74" ht="57" customHeight="1" x14ac:dyDescent="0.3"/>
    <row r="75" ht="31.5" customHeight="1" x14ac:dyDescent="0.3"/>
    <row r="76" ht="41.25" customHeight="1" x14ac:dyDescent="0.3"/>
    <row r="77" ht="65.25" customHeight="1" x14ac:dyDescent="0.3"/>
    <row r="78" ht="41.25" customHeight="1" x14ac:dyDescent="0.3"/>
    <row r="79" ht="64.5" customHeight="1" x14ac:dyDescent="0.3"/>
  </sheetData>
  <sheetProtection password="E205" sheet="1" formatColumns="0" formatRows="0"/>
  <customSheetViews>
    <customSheetView guid="{CD09CE3E-58EC-4EDC-BE6A-B9CFB40E5B97}" scale="80" showPageBreaks="1" fitToPage="1" printArea="1" view="pageBreakPreview">
      <pane xSplit="7" ySplit="9" topLeftCell="H10" activePane="bottomRight" state="frozen"/>
      <selection pane="bottomRight" activeCell="A10" sqref="A10:G10"/>
      <pageMargins left="0.7" right="0.7" top="0.75" bottom="0.75" header="0.3" footer="0.3"/>
      <pageSetup paperSize="8" scale="91" fitToHeight="0" orientation="portrait" r:id="rId1"/>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r:id="rId2"/>
    </customSheetView>
    <customSheetView guid="{5D020AB2-0A97-4230-BF83-062EE6184162}" showPageBreaks="1" fitToPage="1" printArea="1" view="pageBreakPreview">
      <pane xSplit="7" ySplit="9" topLeftCell="H57" activePane="bottomRight" state="frozen"/>
      <selection pane="bottomRight" activeCell="A50" sqref="A50:G50"/>
      <pageMargins left="0.7" right="0.7" top="0.75" bottom="0.75" header="0.3" footer="0.3"/>
      <pageSetup paperSize="8" scale="62" fitToHeight="0" orientation="portrait" r:id="rId3"/>
    </customSheetView>
    <customSheetView guid="{8A762DD9-6125-4177-AA9B-79E8D68448DE}" showPageBreaks="1" fitToPage="1" printArea="1" view="pageBreakPreview">
      <pane xSplit="7" ySplit="9" topLeftCell="H10" activePane="bottomRight" state="frozen"/>
      <selection pane="bottomRight" activeCell="A46" sqref="A46:G46"/>
      <pageMargins left="0.7" right="0.7" top="0.75" bottom="0.75" header="0.3" footer="0.3"/>
      <pageSetup paperSize="8" scale="91" fitToHeight="0" orientation="portrait" r:id="rId4"/>
    </customSheetView>
  </customSheetViews>
  <mergeCells count="61">
    <mergeCell ref="G1:G3"/>
    <mergeCell ref="A47:G47"/>
    <mergeCell ref="A54:G54"/>
    <mergeCell ref="A28:G28"/>
    <mergeCell ref="A29:G29"/>
    <mergeCell ref="A53:G53"/>
    <mergeCell ref="A40:G40"/>
    <mergeCell ref="A26:G26"/>
    <mergeCell ref="A33:G33"/>
    <mergeCell ref="A16:G16"/>
    <mergeCell ref="A24:G24"/>
    <mergeCell ref="A25:G25"/>
    <mergeCell ref="A27:G27"/>
    <mergeCell ref="A9:G9"/>
    <mergeCell ref="A12:G12"/>
    <mergeCell ref="A15:G15"/>
    <mergeCell ref="A23:G23"/>
    <mergeCell ref="A21:G21"/>
    <mergeCell ref="A19:G19"/>
    <mergeCell ref="A11:G11"/>
    <mergeCell ref="A14:G14"/>
    <mergeCell ref="A13:G13"/>
    <mergeCell ref="A55:G55"/>
    <mergeCell ref="A56:G56"/>
    <mergeCell ref="B6:D6"/>
    <mergeCell ref="A8:G8"/>
    <mergeCell ref="A51:G51"/>
    <mergeCell ref="A45:G45"/>
    <mergeCell ref="A46:G46"/>
    <mergeCell ref="A49:G49"/>
    <mergeCell ref="A50:G50"/>
    <mergeCell ref="A48:G48"/>
    <mergeCell ref="A44:G44"/>
    <mergeCell ref="A31:G31"/>
    <mergeCell ref="A32:G32"/>
    <mergeCell ref="A34:G34"/>
    <mergeCell ref="A35:G35"/>
    <mergeCell ref="A22:G22"/>
    <mergeCell ref="A1:F1"/>
    <mergeCell ref="A2:F2"/>
    <mergeCell ref="A3:F3"/>
    <mergeCell ref="A52:G52"/>
    <mergeCell ref="A36:G36"/>
    <mergeCell ref="A37:G37"/>
    <mergeCell ref="A38:G38"/>
    <mergeCell ref="A39:G39"/>
    <mergeCell ref="A41:G41"/>
    <mergeCell ref="A42:G42"/>
    <mergeCell ref="A43:G43"/>
    <mergeCell ref="A30:G30"/>
    <mergeCell ref="A17:G17"/>
    <mergeCell ref="A18:G18"/>
    <mergeCell ref="A20:G20"/>
    <mergeCell ref="A10:G10"/>
    <mergeCell ref="A62:G62"/>
    <mergeCell ref="A63:G63"/>
    <mergeCell ref="A57:G57"/>
    <mergeCell ref="A58:G58"/>
    <mergeCell ref="A59:G59"/>
    <mergeCell ref="A60:G60"/>
    <mergeCell ref="A61:G61"/>
  </mergeCells>
  <dataValidations count="1">
    <dataValidation type="list" allowBlank="1" showInputMessage="1" showErrorMessage="1" sqref="B6" xr:uid="{00000000-0002-0000-0000-000000000000}">
      <formula1>"English,French,Spanish"</formula1>
    </dataValidation>
  </dataValidations>
  <hyperlinks>
    <hyperlink ref="A12:G12" r:id="rId5" display="Reference: WHO- Stop TB Planning and Budgeting tool: http://www.who.int/tb/dots/planning_budgeting_tool/en/" xr:uid="{00000000-0004-0000-0000-000000000000}"/>
  </hyperlinks>
  <pageMargins left="0.7" right="0.7" top="0.75" bottom="0.75" header="0.3" footer="0.3"/>
  <pageSetup paperSize="8" scale="89" fitToHeight="0" orientation="portrait" r:id="rId6"/>
  <rowBreaks count="3" manualBreakCount="3">
    <brk id="21" max="6" man="1"/>
    <brk id="35" max="6" man="1"/>
    <brk id="4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I202"/>
  <sheetViews>
    <sheetView tabSelected="1" view="pageBreakPreview" zoomScale="80" zoomScaleNormal="80" zoomScaleSheetLayoutView="80" zoomScalePageLayoutView="80" workbookViewId="0">
      <pane ySplit="4" topLeftCell="A179" activePane="bottomLeft" state="frozen"/>
      <selection activeCell="B7" sqref="B7"/>
      <selection pane="bottomLeft" activeCell="E131" sqref="E131"/>
    </sheetView>
  </sheetViews>
  <sheetFormatPr defaultColWidth="9" defaultRowHeight="14.5" x14ac:dyDescent="0.35"/>
  <cols>
    <col min="1" max="1" width="27.83203125" style="14" customWidth="1"/>
    <col min="2" max="2" width="10.83203125" style="14" customWidth="1"/>
    <col min="3" max="5" width="11.58203125" style="14" customWidth="1"/>
    <col min="6" max="6" width="44.58203125" style="14" bestFit="1" customWidth="1"/>
    <col min="7" max="7" width="44.58203125" style="14" customWidth="1"/>
    <col min="8" max="8" width="15.08203125" style="14" customWidth="1"/>
    <col min="9" max="9" width="21.58203125" style="14" customWidth="1"/>
    <col min="10" max="10" width="9" style="14"/>
    <col min="11" max="11" width="10.33203125" style="14" customWidth="1"/>
    <col min="12" max="12" width="10.83203125" style="14" customWidth="1"/>
    <col min="13" max="13" width="12.08203125" style="14" customWidth="1"/>
    <col min="14" max="16384" width="9" style="14"/>
  </cols>
  <sheetData>
    <row r="1" spans="1:9" ht="18" customHeight="1" x14ac:dyDescent="0.35">
      <c r="A1" s="202" t="s">
        <v>17</v>
      </c>
      <c r="B1" s="203"/>
      <c r="C1" s="203"/>
      <c r="D1" s="203"/>
      <c r="E1" s="203"/>
      <c r="F1" s="225" t="str">
        <f ca="1">Translations!$G$54</f>
        <v>Dernière version mise à jour en janvier 2020</v>
      </c>
      <c r="G1" s="87"/>
    </row>
    <row r="2" spans="1:9" ht="18" customHeight="1" x14ac:dyDescent="0.35">
      <c r="A2" s="204" t="s">
        <v>398</v>
      </c>
      <c r="B2" s="205"/>
      <c r="C2" s="205"/>
      <c r="D2" s="205"/>
      <c r="E2" s="205"/>
      <c r="F2" s="226"/>
      <c r="G2" s="87"/>
    </row>
    <row r="3" spans="1:9" ht="18" customHeight="1" thickBot="1" x14ac:dyDescent="0.4">
      <c r="A3" s="204" t="s">
        <v>399</v>
      </c>
      <c r="B3" s="205"/>
      <c r="C3" s="205"/>
      <c r="D3" s="205"/>
      <c r="E3" s="68"/>
      <c r="F3" s="226"/>
      <c r="G3" s="87"/>
    </row>
    <row r="4" spans="1:9" ht="66.75" customHeight="1" thickBot="1" x14ac:dyDescent="0.4">
      <c r="A4" s="253" t="str">
        <f ca="1">Translations!A38</f>
        <v xml:space="preserve">Veuillez lire attentivement les consignes données dans l'onglet « Instructions » avant de compléter le tableau d'analyse des déficits programmatiques. 
Les instructions ont été adaptées à chaque module/intervention. </v>
      </c>
      <c r="B4" s="253"/>
      <c r="C4" s="253"/>
      <c r="D4" s="253"/>
      <c r="E4" s="253"/>
      <c r="F4" s="253"/>
      <c r="G4" s="88"/>
      <c r="H4" s="252"/>
      <c r="I4" s="252"/>
    </row>
    <row r="5" spans="1:9" ht="18.5" thickBot="1" x14ac:dyDescent="0.4">
      <c r="A5" s="119" t="str">
        <f ca="1">Translations!$A$3</f>
        <v>Tuberculose</v>
      </c>
      <c r="B5" s="120"/>
      <c r="C5" s="120"/>
      <c r="D5" s="120"/>
      <c r="E5" s="120"/>
      <c r="F5" s="121"/>
      <c r="G5" s="89"/>
    </row>
    <row r="6" spans="1:9" ht="16.5" customHeight="1" x14ac:dyDescent="0.35">
      <c r="A6" s="122" t="str">
        <f ca="1">Translations!A4</f>
        <v>Tableau des déficits programmatiques TB 1 (par intervention prioritaire)</v>
      </c>
      <c r="B6" s="123"/>
      <c r="C6" s="123"/>
      <c r="D6" s="123"/>
      <c r="E6" s="123"/>
      <c r="F6" s="124"/>
      <c r="G6" s="90"/>
    </row>
    <row r="7" spans="1:9" ht="35.25" customHeight="1" x14ac:dyDescent="0.35">
      <c r="A7" s="125" t="str">
        <f ca="1">Translations!$A$10</f>
        <v>Module prioritaire</v>
      </c>
      <c r="B7" s="238" t="s">
        <v>421</v>
      </c>
      <c r="C7" s="239"/>
      <c r="D7" s="239"/>
      <c r="E7" s="239"/>
      <c r="F7" s="240"/>
      <c r="G7" s="91"/>
    </row>
    <row r="8" spans="1:9" ht="48" customHeight="1" x14ac:dyDescent="0.35">
      <c r="A8" s="126" t="str">
        <f ca="1">Translations!$A$11</f>
        <v>Indicateur de couverture sélectionné</v>
      </c>
      <c r="B8" s="235" t="str">
        <f ca="1">VLOOKUP(B7,TBModulesIndicators,2,FALSE)</f>
        <v>Nombre de cas déclarés de tuberculose, toutes formes confondues, bactériologiquement confirmés et cliniquement diagnostiqués, nouveaux cas et récidives</v>
      </c>
      <c r="C8" s="236"/>
      <c r="D8" s="236"/>
      <c r="E8" s="236"/>
      <c r="F8" s="237"/>
      <c r="G8" s="92"/>
    </row>
    <row r="9" spans="1:9" x14ac:dyDescent="0.35">
      <c r="A9" s="70" t="str">
        <f ca="1">Translations!$A$12</f>
        <v>Couverture nationale actuelle</v>
      </c>
      <c r="B9" s="71"/>
      <c r="C9" s="71"/>
      <c r="D9" s="71"/>
      <c r="E9" s="71"/>
      <c r="F9" s="72"/>
      <c r="G9" s="93"/>
    </row>
    <row r="10" spans="1:9" ht="33.75" customHeight="1" x14ac:dyDescent="0.35">
      <c r="A10" s="73" t="str">
        <f ca="1">Translations!$A$13</f>
        <v>Indiquez les résultats les plus récents</v>
      </c>
      <c r="B10" s="47">
        <v>21034</v>
      </c>
      <c r="C10" s="74" t="str">
        <f ca="1">Translations!$A$14</f>
        <v>Année</v>
      </c>
      <c r="D10" s="47">
        <v>2018</v>
      </c>
      <c r="E10" s="75" t="str">
        <f ca="1">Translations!$A$15</f>
        <v>Source des données</v>
      </c>
      <c r="F10" s="47" t="s">
        <v>768</v>
      </c>
      <c r="G10" s="94"/>
    </row>
    <row r="11" spans="1:9" ht="24.75" customHeight="1" thickBot="1" x14ac:dyDescent="0.4">
      <c r="A11" s="127" t="str">
        <f ca="1">Translations!$A$16</f>
        <v>Observations</v>
      </c>
      <c r="B11" s="232" t="s">
        <v>787</v>
      </c>
      <c r="C11" s="233"/>
      <c r="D11" s="233"/>
      <c r="E11" s="233"/>
      <c r="F11" s="234"/>
      <c r="G11" s="95"/>
    </row>
    <row r="12" spans="1:9" ht="15" thickBot="1" x14ac:dyDescent="0.4">
      <c r="A12" s="128"/>
      <c r="B12" s="129"/>
      <c r="C12" s="129"/>
      <c r="D12" s="129"/>
      <c r="E12" s="129"/>
      <c r="F12" s="130"/>
      <c r="G12" s="96"/>
    </row>
    <row r="13" spans="1:9" ht="57" customHeight="1" x14ac:dyDescent="0.35">
      <c r="A13" s="131"/>
      <c r="B13" s="132"/>
      <c r="C13" s="133" t="str">
        <f ca="1">Translations!$A$17</f>
        <v>Année 1</v>
      </c>
      <c r="D13" s="133" t="str">
        <f ca="1">Translations!$A$18</f>
        <v>Année 2</v>
      </c>
      <c r="E13" s="133" t="str">
        <f ca="1">Translations!$A$19</f>
        <v>Année 3</v>
      </c>
      <c r="F13" s="246" t="str">
        <f ca="1">Translations!$A$21</f>
        <v>Observations/Hypothèses</v>
      </c>
      <c r="G13" s="97"/>
    </row>
    <row r="14" spans="1:9" ht="30" customHeight="1" x14ac:dyDescent="0.35">
      <c r="A14" s="134"/>
      <c r="B14" s="135"/>
      <c r="C14" s="136">
        <v>2021</v>
      </c>
      <c r="D14" s="136">
        <v>2022</v>
      </c>
      <c r="E14" s="136">
        <v>2023</v>
      </c>
      <c r="F14" s="247"/>
      <c r="G14" s="97"/>
    </row>
    <row r="15" spans="1:9" ht="15" customHeight="1" x14ac:dyDescent="0.35">
      <c r="A15" s="70" t="str">
        <f ca="1">Translations!$A$22</f>
        <v>Estimation des besoins actuels du pays</v>
      </c>
      <c r="B15" s="71"/>
      <c r="C15" s="71"/>
      <c r="D15" s="71"/>
      <c r="E15" s="71"/>
      <c r="F15" s="72"/>
      <c r="G15" s="98"/>
    </row>
    <row r="16" spans="1:9" ht="58.5" customHeight="1" x14ac:dyDescent="0.35">
      <c r="A16" s="137" t="str">
        <f ca="1">Translations!$A$23</f>
        <v>A. Estimation du total de populations dans le besoin/à risque</v>
      </c>
      <c r="B16" s="138" t="s">
        <v>6</v>
      </c>
      <c r="C16" s="185">
        <v>34251</v>
      </c>
      <c r="D16" s="185">
        <v>33468.112310740675</v>
      </c>
      <c r="E16" s="185">
        <v>32335.216709022108</v>
      </c>
      <c r="F16" s="110" t="s">
        <v>788</v>
      </c>
      <c r="G16" s="99"/>
    </row>
    <row r="17" spans="1:7" ht="31.5" customHeight="1" x14ac:dyDescent="0.35">
      <c r="A17" s="228" t="str">
        <f ca="1">Translations!$A$24</f>
        <v>B. Cibles du pays
(à partir du plan stratégique national)</v>
      </c>
      <c r="B17" s="139" t="s">
        <v>6</v>
      </c>
      <c r="C17" s="185">
        <v>23649</v>
      </c>
      <c r="D17" s="185">
        <v>24543</v>
      </c>
      <c r="E17" s="185">
        <v>25754</v>
      </c>
      <c r="F17" s="230" t="s">
        <v>789</v>
      </c>
      <c r="G17" s="99"/>
    </row>
    <row r="18" spans="1:7" ht="29.5" customHeight="1" x14ac:dyDescent="0.35">
      <c r="A18" s="229"/>
      <c r="B18" s="139" t="s">
        <v>14</v>
      </c>
      <c r="C18" s="111">
        <f>IF(C17=0,"",+C17/C16)</f>
        <v>0.69046159236226679</v>
      </c>
      <c r="D18" s="111">
        <f t="shared" ref="D18:E18" si="0">IF(D17=0,"",+D17/D16)</f>
        <v>0.73332489660982747</v>
      </c>
      <c r="E18" s="111">
        <f t="shared" si="0"/>
        <v>0.79646907060357419</v>
      </c>
      <c r="F18" s="231"/>
      <c r="G18" s="99"/>
    </row>
    <row r="19" spans="1:7" ht="15" customHeight="1" x14ac:dyDescent="0.35">
      <c r="A19" s="70" t="str">
        <f ca="1">Translations!$A$25</f>
        <v>Besoins du pays déjà couverts</v>
      </c>
      <c r="B19" s="71"/>
      <c r="C19" s="71"/>
      <c r="D19" s="71"/>
      <c r="E19" s="71"/>
      <c r="F19" s="72"/>
      <c r="G19" s="98"/>
    </row>
    <row r="20" spans="1:7" ht="31.5" customHeight="1" x14ac:dyDescent="0.35">
      <c r="A20" s="228" t="str">
        <f ca="1">Translations!$A$26</f>
        <v>C1. Besoins du pays devant être couverts par des ressources nationales</v>
      </c>
      <c r="B20" s="138" t="s">
        <v>6</v>
      </c>
      <c r="C20" s="109">
        <v>0</v>
      </c>
      <c r="D20" s="109">
        <v>0</v>
      </c>
      <c r="E20" s="109">
        <v>0</v>
      </c>
      <c r="F20" s="230" t="s">
        <v>774</v>
      </c>
      <c r="G20" s="99"/>
    </row>
    <row r="21" spans="1:7" ht="39.75" customHeight="1" x14ac:dyDescent="0.35">
      <c r="A21" s="229"/>
      <c r="B21" s="138" t="s">
        <v>14</v>
      </c>
      <c r="C21" s="111" t="str">
        <f>IF(C20=0,"",+C20/C16)</f>
        <v/>
      </c>
      <c r="D21" s="111" t="str">
        <f t="shared" ref="D21:E21" si="1">IF(D20=0,"",+D20/D16)</f>
        <v/>
      </c>
      <c r="E21" s="111" t="str">
        <f t="shared" si="1"/>
        <v/>
      </c>
      <c r="F21" s="231"/>
      <c r="G21" s="99"/>
    </row>
    <row r="22" spans="1:7" ht="29.5" customHeight="1" x14ac:dyDescent="0.35">
      <c r="A22" s="228" t="str">
        <f ca="1">Translations!$A$27</f>
        <v>C2. Besoins du pays devant être couverts par des ressources extérieures</v>
      </c>
      <c r="B22" s="138" t="s">
        <v>6</v>
      </c>
      <c r="C22" s="109">
        <v>0</v>
      </c>
      <c r="D22" s="109">
        <v>0</v>
      </c>
      <c r="E22" s="109">
        <v>0</v>
      </c>
      <c r="F22" s="230" t="s">
        <v>791</v>
      </c>
      <c r="G22" s="99"/>
    </row>
    <row r="23" spans="1:7" ht="32.5" customHeight="1" x14ac:dyDescent="0.35">
      <c r="A23" s="229"/>
      <c r="B23" s="138" t="s">
        <v>14</v>
      </c>
      <c r="C23" s="111" t="str">
        <f>IF(C22=0,"",+C22/C16)</f>
        <v/>
      </c>
      <c r="D23" s="111" t="str">
        <f>IF(D22=0,"",+D22/D16)</f>
        <v/>
      </c>
      <c r="E23" s="111" t="str">
        <f>IF(E22=0,"",+E22/E16)</f>
        <v/>
      </c>
      <c r="F23" s="231"/>
      <c r="G23" s="99"/>
    </row>
    <row r="24" spans="1:7" ht="29.5" customHeight="1" x14ac:dyDescent="0.35">
      <c r="A24" s="228" t="str">
        <f ca="1">Translations!$A$28</f>
        <v>C3. Total des besoins du pays déjà couverts</v>
      </c>
      <c r="B24" s="138" t="s">
        <v>6</v>
      </c>
      <c r="C24" s="112">
        <f>+C20+C22</f>
        <v>0</v>
      </c>
      <c r="D24" s="112">
        <f>+D20+D22</f>
        <v>0</v>
      </c>
      <c r="E24" s="112">
        <f>+E20+E22</f>
        <v>0</v>
      </c>
      <c r="F24" s="230"/>
      <c r="G24" s="99"/>
    </row>
    <row r="25" spans="1:7" ht="31.5" customHeight="1" x14ac:dyDescent="0.35">
      <c r="A25" s="229"/>
      <c r="B25" s="138" t="s">
        <v>14</v>
      </c>
      <c r="C25" s="111" t="str">
        <f>IF(C24=0,"",+C24/C16)</f>
        <v/>
      </c>
      <c r="D25" s="111" t="str">
        <f>IF(D24=0,"",+D24/D16)</f>
        <v/>
      </c>
      <c r="E25" s="111" t="str">
        <f>IF(E24=0,"",+E24/E16)</f>
        <v/>
      </c>
      <c r="F25" s="231"/>
      <c r="G25" s="99"/>
    </row>
    <row r="26" spans="1:7" x14ac:dyDescent="0.35">
      <c r="A26" s="70" t="str">
        <f ca="1">Translations!$A$29</f>
        <v>Déficit programmatique</v>
      </c>
      <c r="B26" s="71"/>
      <c r="C26" s="71"/>
      <c r="D26" s="71"/>
      <c r="E26" s="71"/>
      <c r="F26" s="72"/>
      <c r="G26" s="98"/>
    </row>
    <row r="27" spans="1:7" ht="36.65" customHeight="1" x14ac:dyDescent="0.35">
      <c r="A27" s="228" t="str">
        <f ca="1">Translations!$A$30</f>
        <v>D. Déficit annuel attendu par rapport aux besoins : A - C3</v>
      </c>
      <c r="B27" s="138" t="s">
        <v>6</v>
      </c>
      <c r="C27" s="112">
        <f>+C16-(C24)</f>
        <v>34251</v>
      </c>
      <c r="D27" s="112">
        <f>+D16-(D24)</f>
        <v>33468.112310740675</v>
      </c>
      <c r="E27" s="112">
        <f>+E16-(E24)</f>
        <v>32335.216709022108</v>
      </c>
      <c r="F27" s="230"/>
      <c r="G27" s="99"/>
    </row>
    <row r="28" spans="1:7" ht="31.5" customHeight="1" x14ac:dyDescent="0.35">
      <c r="A28" s="229"/>
      <c r="B28" s="138" t="s">
        <v>14</v>
      </c>
      <c r="C28" s="111">
        <f>IF(C27=0,"",+C27/C16)</f>
        <v>1</v>
      </c>
      <c r="D28" s="111">
        <f>IF(D27=0,"",+D27/D16)</f>
        <v>1</v>
      </c>
      <c r="E28" s="111">
        <f>IF(E27=0,"",+E27/E16)</f>
        <v>1</v>
      </c>
      <c r="F28" s="231"/>
      <c r="G28" s="99"/>
    </row>
    <row r="29" spans="1:7" ht="15" customHeight="1" x14ac:dyDescent="0.35">
      <c r="A29" s="70" t="str">
        <f ca="1">Translations!$A$31</f>
        <v>Besoins du pays couverts par la somme allouée</v>
      </c>
      <c r="B29" s="71"/>
      <c r="C29" s="71"/>
      <c r="D29" s="71"/>
      <c r="E29" s="71"/>
      <c r="F29" s="72"/>
      <c r="G29" s="98"/>
    </row>
    <row r="30" spans="1:7" ht="41.15" customHeight="1" x14ac:dyDescent="0.35">
      <c r="A30" s="228" t="str">
        <f ca="1">Translations!$A$32</f>
        <v>E. Cibles devant être financées par la somme allouée suite à la demande de financement</v>
      </c>
      <c r="B30" s="139" t="s">
        <v>6</v>
      </c>
      <c r="C30" s="185">
        <v>23649</v>
      </c>
      <c r="D30" s="185">
        <v>24543</v>
      </c>
      <c r="E30" s="185">
        <v>25754</v>
      </c>
      <c r="F30" s="230" t="s">
        <v>790</v>
      </c>
      <c r="G30" s="99"/>
    </row>
    <row r="31" spans="1:7" ht="41.25" customHeight="1" x14ac:dyDescent="0.35">
      <c r="A31" s="229"/>
      <c r="B31" s="139" t="s">
        <v>14</v>
      </c>
      <c r="C31" s="111">
        <f>IF(C30=0,"",+C30/C16)</f>
        <v>0.69046159236226679</v>
      </c>
      <c r="D31" s="111">
        <f>IF(D30=0,"",+D30/D16)</f>
        <v>0.73332489660982747</v>
      </c>
      <c r="E31" s="111">
        <f>IF(E30=0,"",+E30/E16)</f>
        <v>0.79646907060357419</v>
      </c>
      <c r="F31" s="231"/>
      <c r="G31" s="99"/>
    </row>
    <row r="32" spans="1:7" ht="42" customHeight="1" x14ac:dyDescent="0.35">
      <c r="A32" s="228" t="str">
        <f ca="1">Translations!$A$33</f>
        <v>F. Total de Couverture à partir de la somme allouée et des autres ressources : E + C3</v>
      </c>
      <c r="B32" s="139" t="s">
        <v>6</v>
      </c>
      <c r="C32" s="112">
        <f>+C30+C24</f>
        <v>23649</v>
      </c>
      <c r="D32" s="112">
        <f>+D30+D24</f>
        <v>24543</v>
      </c>
      <c r="E32" s="112">
        <f>+E30+E24</f>
        <v>25754</v>
      </c>
      <c r="F32" s="230"/>
      <c r="G32" s="99"/>
    </row>
    <row r="33" spans="1:7" ht="42" customHeight="1" x14ac:dyDescent="0.35">
      <c r="A33" s="229"/>
      <c r="B33" s="139" t="s">
        <v>14</v>
      </c>
      <c r="C33" s="111">
        <f>IF(C32=0,"",+C32/C16)</f>
        <v>0.69046159236226679</v>
      </c>
      <c r="D33" s="111">
        <f>IF(D32=0,"",+D32/D16)</f>
        <v>0.73332489660982747</v>
      </c>
      <c r="E33" s="111">
        <f>IF(E32=0,"",+E32/E16)</f>
        <v>0.79646907060357419</v>
      </c>
      <c r="F33" s="231"/>
      <c r="G33" s="99"/>
    </row>
    <row r="34" spans="1:7" ht="41.25" customHeight="1" x14ac:dyDescent="0.35">
      <c r="A34" s="228" t="str">
        <f>Translations!$B$34</f>
        <v xml:space="preserve">G. Remaining gap: A - F </v>
      </c>
      <c r="B34" s="139" t="s">
        <v>6</v>
      </c>
      <c r="C34" s="112">
        <f>+C16-(C32)</f>
        <v>10602</v>
      </c>
      <c r="D34" s="112">
        <f>+D16-(D32)</f>
        <v>8925.1123107406747</v>
      </c>
      <c r="E34" s="112">
        <f>+E16-(E32)</f>
        <v>6581.2167090221083</v>
      </c>
      <c r="F34" s="230"/>
      <c r="G34" s="99"/>
    </row>
    <row r="35" spans="1:7" ht="41.25" customHeight="1" thickBot="1" x14ac:dyDescent="0.4">
      <c r="A35" s="241"/>
      <c r="B35" s="140" t="s">
        <v>14</v>
      </c>
      <c r="C35" s="113">
        <f>IF(C34=0,"",+C34/C16)</f>
        <v>0.30953840763773321</v>
      </c>
      <c r="D35" s="113">
        <f>IF(D34=0,"",+D34/D16)</f>
        <v>0.26667510339017253</v>
      </c>
      <c r="E35" s="113">
        <f>IF(E34=0,"",+E34/E16)</f>
        <v>0.20353092939642586</v>
      </c>
      <c r="F35" s="251"/>
      <c r="G35" s="99"/>
    </row>
    <row r="36" spans="1:7" x14ac:dyDescent="0.35">
      <c r="A36" s="141"/>
      <c r="B36" s="141"/>
      <c r="C36" s="141"/>
      <c r="D36" s="141"/>
      <c r="E36" s="141"/>
      <c r="F36" s="141"/>
      <c r="G36" s="76"/>
    </row>
    <row r="37" spans="1:7" ht="15" thickBot="1" x14ac:dyDescent="0.4">
      <c r="A37" s="141"/>
      <c r="B37" s="141"/>
      <c r="C37" s="141"/>
      <c r="D37" s="141"/>
      <c r="E37" s="141"/>
      <c r="F37" s="141"/>
      <c r="G37" s="76"/>
    </row>
    <row r="38" spans="1:7" ht="18.5" thickBot="1" x14ac:dyDescent="0.4">
      <c r="A38" s="119" t="str">
        <f ca="1">Translations!$A$3</f>
        <v>Tuberculose</v>
      </c>
      <c r="B38" s="120"/>
      <c r="C38" s="120"/>
      <c r="D38" s="120"/>
      <c r="E38" s="120"/>
      <c r="F38" s="121"/>
      <c r="G38" s="89"/>
    </row>
    <row r="39" spans="1:7" ht="16.5" customHeight="1" x14ac:dyDescent="0.35">
      <c r="A39" s="122" t="str">
        <f ca="1">Translations!A5</f>
        <v>Tableau des déficits programmatiques TB 2 (par intervention prioritaire)</v>
      </c>
      <c r="B39" s="123"/>
      <c r="C39" s="123"/>
      <c r="D39" s="123"/>
      <c r="E39" s="123"/>
      <c r="F39" s="124"/>
      <c r="G39" s="90"/>
    </row>
    <row r="40" spans="1:7" ht="30" customHeight="1" x14ac:dyDescent="0.35">
      <c r="A40" s="125" t="str">
        <f ca="1">Translations!$A$10</f>
        <v>Module prioritaire</v>
      </c>
      <c r="B40" s="238" t="s">
        <v>423</v>
      </c>
      <c r="C40" s="239"/>
      <c r="D40" s="239"/>
      <c r="E40" s="239"/>
      <c r="F40" s="240"/>
      <c r="G40" s="91"/>
    </row>
    <row r="41" spans="1:7" ht="48" customHeight="1" x14ac:dyDescent="0.35">
      <c r="A41" s="126" t="str">
        <f ca="1">Translations!$A$11</f>
        <v>Indicateur de couverture sélectionné</v>
      </c>
      <c r="B41" s="235" t="str">
        <f ca="1">VLOOKUP(B40,TBModulesIndicators,2,FALSE)</f>
        <v>Nombre de cas de tuberculose, résistante à la rifampicine et/ou tuberculose multirésistante confirmés</v>
      </c>
      <c r="C41" s="236"/>
      <c r="D41" s="236"/>
      <c r="E41" s="236"/>
      <c r="F41" s="237"/>
      <c r="G41" s="92"/>
    </row>
    <row r="42" spans="1:7" x14ac:dyDescent="0.35">
      <c r="A42" s="70" t="str">
        <f ca="1">Translations!$A$12</f>
        <v>Couverture nationale actuelle</v>
      </c>
      <c r="B42" s="77"/>
      <c r="C42" s="77"/>
      <c r="D42" s="77"/>
      <c r="E42" s="77"/>
      <c r="F42" s="78"/>
      <c r="G42" s="100"/>
    </row>
    <row r="43" spans="1:7" ht="30" customHeight="1" x14ac:dyDescent="0.35">
      <c r="A43" s="73" t="str">
        <f ca="1">Translations!$A$13</f>
        <v>Indiquez les résultats les plus récents</v>
      </c>
      <c r="B43" s="47">
        <v>497</v>
      </c>
      <c r="C43" s="74" t="str">
        <f ca="1">Translations!$A$14</f>
        <v>Année</v>
      </c>
      <c r="D43" s="47">
        <v>2018</v>
      </c>
      <c r="E43" s="75" t="str">
        <f ca="1">Translations!$A$15</f>
        <v>Source des données</v>
      </c>
      <c r="F43" s="47" t="s">
        <v>768</v>
      </c>
      <c r="G43" s="94"/>
    </row>
    <row r="44" spans="1:7" ht="30" customHeight="1" thickBot="1" x14ac:dyDescent="0.4">
      <c r="A44" s="127" t="str">
        <f ca="1">Translations!$A$16</f>
        <v>Observations</v>
      </c>
      <c r="B44" s="232"/>
      <c r="C44" s="233"/>
      <c r="D44" s="233"/>
      <c r="E44" s="233"/>
      <c r="F44" s="234"/>
      <c r="G44" s="95"/>
    </row>
    <row r="45" spans="1:7" ht="15" thickBot="1" x14ac:dyDescent="0.4">
      <c r="A45" s="128"/>
      <c r="B45" s="129"/>
      <c r="C45" s="129"/>
      <c r="D45" s="129"/>
      <c r="E45" s="129"/>
      <c r="F45" s="130"/>
      <c r="G45" s="96"/>
    </row>
    <row r="46" spans="1:7" ht="54" customHeight="1" x14ac:dyDescent="0.35">
      <c r="A46" s="131"/>
      <c r="B46" s="132"/>
      <c r="C46" s="133" t="str">
        <f ca="1">Translations!$A$17</f>
        <v>Année 1</v>
      </c>
      <c r="D46" s="133" t="str">
        <f ca="1">Translations!$A$18</f>
        <v>Année 2</v>
      </c>
      <c r="E46" s="133" t="str">
        <f ca="1">Translations!$A$19</f>
        <v>Année 3</v>
      </c>
      <c r="F46" s="246" t="str">
        <f ca="1">Translations!$A$21</f>
        <v>Observations/Hypothèses</v>
      </c>
      <c r="G46" s="97"/>
    </row>
    <row r="47" spans="1:7" ht="30" customHeight="1" x14ac:dyDescent="0.35">
      <c r="A47" s="134"/>
      <c r="B47" s="135"/>
      <c r="C47" s="136">
        <v>2021</v>
      </c>
      <c r="D47" s="136">
        <v>2022</v>
      </c>
      <c r="E47" s="136">
        <v>2023</v>
      </c>
      <c r="F47" s="247"/>
      <c r="G47" s="97"/>
    </row>
    <row r="48" spans="1:7" ht="15" customHeight="1" x14ac:dyDescent="0.35">
      <c r="A48" s="70" t="str">
        <f ca="1">Translations!$A$22</f>
        <v>Estimation des besoins actuels du pays</v>
      </c>
      <c r="B48" s="71"/>
      <c r="C48" s="71"/>
      <c r="D48" s="71"/>
      <c r="E48" s="71"/>
      <c r="F48" s="72"/>
      <c r="G48" s="98"/>
    </row>
    <row r="49" spans="1:7" ht="63.75" customHeight="1" x14ac:dyDescent="0.35">
      <c r="A49" s="137" t="str">
        <f ca="1">Translations!$A$23</f>
        <v>A. Estimation du total de populations dans le besoin/à risque</v>
      </c>
      <c r="B49" s="138" t="s">
        <v>6</v>
      </c>
      <c r="C49" s="109">
        <v>987</v>
      </c>
      <c r="D49" s="109">
        <v>1030</v>
      </c>
      <c r="E49" s="109">
        <v>1086</v>
      </c>
      <c r="F49" s="110" t="s">
        <v>772</v>
      </c>
      <c r="G49" s="99"/>
    </row>
    <row r="50" spans="1:7" ht="32.5" customHeight="1" x14ac:dyDescent="0.35">
      <c r="A50" s="228" t="str">
        <f ca="1">Translations!$A$24</f>
        <v>B. Cibles du pays
(à partir du plan stratégique national)</v>
      </c>
      <c r="B50" s="139" t="s">
        <v>6</v>
      </c>
      <c r="C50" s="109">
        <v>592</v>
      </c>
      <c r="D50" s="109">
        <v>618</v>
      </c>
      <c r="E50" s="109">
        <v>652</v>
      </c>
      <c r="F50" s="230" t="s">
        <v>773</v>
      </c>
      <c r="G50" s="99"/>
    </row>
    <row r="51" spans="1:7" ht="24.75" customHeight="1" x14ac:dyDescent="0.35">
      <c r="A51" s="229"/>
      <c r="B51" s="139" t="s">
        <v>14</v>
      </c>
      <c r="C51" s="111">
        <f>IF(C50=0,"",+C50/C49)</f>
        <v>0.59979736575481257</v>
      </c>
      <c r="D51" s="111">
        <f t="shared" ref="D51:E51" si="2">IF(D50=0,"",+D50/D49)</f>
        <v>0.6</v>
      </c>
      <c r="E51" s="111">
        <f t="shared" si="2"/>
        <v>0.60036832412523022</v>
      </c>
      <c r="F51" s="231"/>
      <c r="G51" s="99"/>
    </row>
    <row r="52" spans="1:7" ht="15" customHeight="1" x14ac:dyDescent="0.35">
      <c r="A52" s="70" t="str">
        <f ca="1">Translations!$A$25</f>
        <v>Besoins du pays déjà couverts</v>
      </c>
      <c r="B52" s="71"/>
      <c r="C52" s="71"/>
      <c r="D52" s="71"/>
      <c r="E52" s="71"/>
      <c r="F52" s="72"/>
      <c r="G52" s="98"/>
    </row>
    <row r="53" spans="1:7" ht="34" customHeight="1" x14ac:dyDescent="0.35">
      <c r="A53" s="228" t="str">
        <f ca="1">Translations!$A$26</f>
        <v>C1. Besoins du pays devant être couverts par des ressources nationales</v>
      </c>
      <c r="B53" s="138" t="s">
        <v>6</v>
      </c>
      <c r="C53" s="109"/>
      <c r="D53" s="109"/>
      <c r="E53" s="109"/>
      <c r="F53" s="230" t="s">
        <v>774</v>
      </c>
      <c r="G53" s="99"/>
    </row>
    <row r="54" spans="1:7" ht="30" customHeight="1" x14ac:dyDescent="0.35">
      <c r="A54" s="229"/>
      <c r="B54" s="138" t="s">
        <v>14</v>
      </c>
      <c r="C54" s="111" t="str">
        <f>IF(C53=0,"",+C53/C49)</f>
        <v/>
      </c>
      <c r="D54" s="111" t="str">
        <f t="shared" ref="D54:E54" si="3">IF(D53=0,"",+D53/D49)</f>
        <v/>
      </c>
      <c r="E54" s="111" t="str">
        <f t="shared" si="3"/>
        <v/>
      </c>
      <c r="F54" s="231"/>
      <c r="G54" s="99"/>
    </row>
    <row r="55" spans="1:7" ht="32.15" customHeight="1" x14ac:dyDescent="0.35">
      <c r="A55" s="228" t="str">
        <f ca="1">Translations!$A$27</f>
        <v>C2. Besoins du pays devant être couverts par des ressources extérieures</v>
      </c>
      <c r="B55" s="138" t="s">
        <v>6</v>
      </c>
      <c r="C55" s="109"/>
      <c r="D55" s="109"/>
      <c r="E55" s="109"/>
      <c r="F55" s="230" t="s">
        <v>775</v>
      </c>
      <c r="G55" s="101"/>
    </row>
    <row r="56" spans="1:7" ht="33" customHeight="1" x14ac:dyDescent="0.35">
      <c r="A56" s="229"/>
      <c r="B56" s="138" t="s">
        <v>14</v>
      </c>
      <c r="C56" s="111" t="str">
        <f>IF(C55=0,"",+C55/C49)</f>
        <v/>
      </c>
      <c r="D56" s="111" t="str">
        <f>IF(D55=0,"",+D55/D49)</f>
        <v/>
      </c>
      <c r="E56" s="111" t="str">
        <f>IF(E55=0,"",+E55/E49)</f>
        <v/>
      </c>
      <c r="F56" s="231"/>
      <c r="G56" s="101"/>
    </row>
    <row r="57" spans="1:7" ht="39.75" customHeight="1" x14ac:dyDescent="0.35">
      <c r="A57" s="228" t="str">
        <f ca="1">Translations!$A$28</f>
        <v>C3. Total des besoins du pays déjà couverts</v>
      </c>
      <c r="B57" s="138" t="s">
        <v>6</v>
      </c>
      <c r="C57" s="112">
        <f>+C53+C55</f>
        <v>0</v>
      </c>
      <c r="D57" s="112">
        <f>+D53+D55</f>
        <v>0</v>
      </c>
      <c r="E57" s="112">
        <f>+E53+E55</f>
        <v>0</v>
      </c>
      <c r="F57" s="230"/>
      <c r="G57" s="99"/>
    </row>
    <row r="58" spans="1:7" ht="39.75" customHeight="1" x14ac:dyDescent="0.35">
      <c r="A58" s="229"/>
      <c r="B58" s="138" t="s">
        <v>14</v>
      </c>
      <c r="C58" s="111" t="str">
        <f>IF(C57=0,"",+C57/C49)</f>
        <v/>
      </c>
      <c r="D58" s="111" t="str">
        <f>IF(D57=0,"",+D57/D49)</f>
        <v/>
      </c>
      <c r="E58" s="111" t="str">
        <f>IF(E57=0,"",+E57/E49)</f>
        <v/>
      </c>
      <c r="F58" s="231"/>
      <c r="G58" s="99"/>
    </row>
    <row r="59" spans="1:7" x14ac:dyDescent="0.35">
      <c r="A59" s="70" t="str">
        <f ca="1">Translations!$A$29</f>
        <v>Déficit programmatique</v>
      </c>
      <c r="B59" s="71"/>
      <c r="C59" s="71"/>
      <c r="D59" s="71"/>
      <c r="E59" s="71"/>
      <c r="F59" s="72"/>
      <c r="G59" s="98"/>
    </row>
    <row r="60" spans="1:7" ht="42" customHeight="1" x14ac:dyDescent="0.35">
      <c r="A60" s="228" t="str">
        <f ca="1">Translations!$A$30</f>
        <v>D. Déficit annuel attendu par rapport aux besoins : A - C3</v>
      </c>
      <c r="B60" s="138" t="s">
        <v>6</v>
      </c>
      <c r="C60" s="114">
        <f>+C49-(C57)</f>
        <v>987</v>
      </c>
      <c r="D60" s="114">
        <f>+D49-(D57)</f>
        <v>1030</v>
      </c>
      <c r="E60" s="114">
        <f>+E49-(E57)</f>
        <v>1086</v>
      </c>
      <c r="F60" s="230"/>
      <c r="G60" s="99"/>
    </row>
    <row r="61" spans="1:7" ht="42" customHeight="1" x14ac:dyDescent="0.35">
      <c r="A61" s="229"/>
      <c r="B61" s="138" t="s">
        <v>14</v>
      </c>
      <c r="C61" s="115">
        <f>IF(C60=0,"",+C60/C49)</f>
        <v>1</v>
      </c>
      <c r="D61" s="115">
        <f>IF(D60=0,"",+D60/D49)</f>
        <v>1</v>
      </c>
      <c r="E61" s="115">
        <f>IF(E60=0,"",+E60/E49)</f>
        <v>1</v>
      </c>
      <c r="F61" s="231"/>
      <c r="G61" s="99"/>
    </row>
    <row r="62" spans="1:7" ht="15" customHeight="1" x14ac:dyDescent="0.35">
      <c r="A62" s="70" t="str">
        <f ca="1">Translations!$A$31</f>
        <v>Besoins du pays couverts par la somme allouée</v>
      </c>
      <c r="B62" s="71"/>
      <c r="C62" s="71"/>
      <c r="D62" s="71"/>
      <c r="E62" s="71"/>
      <c r="F62" s="72"/>
      <c r="G62" s="98"/>
    </row>
    <row r="63" spans="1:7" ht="42" customHeight="1" x14ac:dyDescent="0.35">
      <c r="A63" s="228" t="str">
        <f ca="1">Translations!$A$32</f>
        <v>E. Cibles devant être financées par la somme allouée suite à la demande de financement</v>
      </c>
      <c r="B63" s="139" t="s">
        <v>6</v>
      </c>
      <c r="C63" s="109">
        <v>592</v>
      </c>
      <c r="D63" s="109">
        <v>618</v>
      </c>
      <c r="E63" s="109">
        <v>652</v>
      </c>
      <c r="F63" s="230" t="s">
        <v>776</v>
      </c>
      <c r="G63" s="99"/>
    </row>
    <row r="64" spans="1:7" ht="42" customHeight="1" x14ac:dyDescent="0.35">
      <c r="A64" s="229"/>
      <c r="B64" s="139" t="s">
        <v>14</v>
      </c>
      <c r="C64" s="115">
        <f>IF(C63=0,"",+C63/C49)</f>
        <v>0.59979736575481257</v>
      </c>
      <c r="D64" s="111">
        <f>IF(D63=0,"",+D63/D49)</f>
        <v>0.6</v>
      </c>
      <c r="E64" s="111">
        <f>IF(E63=0,"",+E63/E49)</f>
        <v>0.60036832412523022</v>
      </c>
      <c r="F64" s="231"/>
      <c r="G64" s="99"/>
    </row>
    <row r="65" spans="1:7" ht="42" customHeight="1" x14ac:dyDescent="0.35">
      <c r="A65" s="228" t="str">
        <f ca="1">Translations!$A$33</f>
        <v>F. Total de Couverture à partir de la somme allouée et des autres ressources : E + C3</v>
      </c>
      <c r="B65" s="139" t="s">
        <v>6</v>
      </c>
      <c r="C65" s="112">
        <f>+C63+C57</f>
        <v>592</v>
      </c>
      <c r="D65" s="112">
        <f>+D63+D57</f>
        <v>618</v>
      </c>
      <c r="E65" s="112">
        <f>+E63+E57</f>
        <v>652</v>
      </c>
      <c r="F65" s="230"/>
      <c r="G65" s="99"/>
    </row>
    <row r="66" spans="1:7" ht="42" customHeight="1" x14ac:dyDescent="0.35">
      <c r="A66" s="229"/>
      <c r="B66" s="139" t="s">
        <v>14</v>
      </c>
      <c r="C66" s="111">
        <f>IF(C65=0,"",+C65/C49)</f>
        <v>0.59979736575481257</v>
      </c>
      <c r="D66" s="111">
        <f>IF(D65=0,"",+D65/D49)</f>
        <v>0.6</v>
      </c>
      <c r="E66" s="111">
        <f>IF(E65=0,"",+E65/E49)</f>
        <v>0.60036832412523022</v>
      </c>
      <c r="F66" s="231"/>
      <c r="G66" s="99"/>
    </row>
    <row r="67" spans="1:7" ht="42" customHeight="1" x14ac:dyDescent="0.35">
      <c r="A67" s="228" t="str">
        <f>Translations!$B$34</f>
        <v xml:space="preserve">G. Remaining gap: A - F </v>
      </c>
      <c r="B67" s="139" t="s">
        <v>6</v>
      </c>
      <c r="C67" s="112">
        <f>+C49-(C65)</f>
        <v>395</v>
      </c>
      <c r="D67" s="112">
        <f>+D49-(D65)</f>
        <v>412</v>
      </c>
      <c r="E67" s="112">
        <f>+E49-(E65)</f>
        <v>434</v>
      </c>
      <c r="F67" s="230"/>
      <c r="G67" s="99"/>
    </row>
    <row r="68" spans="1:7" ht="42" customHeight="1" thickBot="1" x14ac:dyDescent="0.4">
      <c r="A68" s="241"/>
      <c r="B68" s="140" t="s">
        <v>14</v>
      </c>
      <c r="C68" s="113">
        <f>IF(C67=0,"",+C67/C49)</f>
        <v>0.40020263424518743</v>
      </c>
      <c r="D68" s="113">
        <f>IF(D67=0,"",+D67/D49)</f>
        <v>0.4</v>
      </c>
      <c r="E68" s="113">
        <f>IF(E67=0,"",+E67/E49)</f>
        <v>0.39963167587476978</v>
      </c>
      <c r="F68" s="251"/>
      <c r="G68" s="99"/>
    </row>
    <row r="69" spans="1:7" x14ac:dyDescent="0.35">
      <c r="A69" s="141"/>
      <c r="B69" s="141"/>
      <c r="C69" s="141"/>
      <c r="D69" s="141"/>
      <c r="E69" s="141"/>
      <c r="F69" s="141"/>
      <c r="G69" s="76"/>
    </row>
    <row r="70" spans="1:7" ht="15" thickBot="1" x14ac:dyDescent="0.4">
      <c r="A70" s="141"/>
      <c r="B70" s="141"/>
      <c r="C70" s="141"/>
      <c r="D70" s="141"/>
      <c r="E70" s="141"/>
      <c r="F70" s="141"/>
      <c r="G70" s="76"/>
    </row>
    <row r="71" spans="1:7" ht="18.5" thickBot="1" x14ac:dyDescent="0.4">
      <c r="A71" s="119" t="str">
        <f ca="1">Translations!$A$3</f>
        <v>Tuberculose</v>
      </c>
      <c r="B71" s="120"/>
      <c r="C71" s="120"/>
      <c r="D71" s="120"/>
      <c r="E71" s="120"/>
      <c r="F71" s="121"/>
      <c r="G71" s="89"/>
    </row>
    <row r="72" spans="1:7" ht="16.5" customHeight="1" x14ac:dyDescent="0.35">
      <c r="A72" s="122" t="str">
        <f ca="1">Translations!A6</f>
        <v>Tableau des déficits programmatiques TB 3 (par intervention prioritaire)</v>
      </c>
      <c r="B72" s="123"/>
      <c r="C72" s="123"/>
      <c r="D72" s="123"/>
      <c r="E72" s="123"/>
      <c r="F72" s="124"/>
      <c r="G72" s="90"/>
    </row>
    <row r="73" spans="1:7" ht="30" customHeight="1" x14ac:dyDescent="0.35">
      <c r="A73" s="125" t="str">
        <f ca="1">Translations!$A$10</f>
        <v>Module prioritaire</v>
      </c>
      <c r="B73" s="238" t="s">
        <v>777</v>
      </c>
      <c r="C73" s="239"/>
      <c r="D73" s="239"/>
      <c r="E73" s="239"/>
      <c r="F73" s="240"/>
      <c r="G73" s="91"/>
    </row>
    <row r="74" spans="1:7" ht="48.75" customHeight="1" x14ac:dyDescent="0.35">
      <c r="A74" s="126" t="str">
        <f ca="1">Translations!$A$11</f>
        <v>Indicateur de couverture sélectionné</v>
      </c>
      <c r="B74" s="235" t="str">
        <f ca="1">VLOOKUP(B73,TBModulesIndicators,2,FALSE)</f>
        <v>Nombre de cas de tuberculose résistante à la rifampicine et/ou tuberculose multirésistante qui ont commencé un traitement de deuxième intention</v>
      </c>
      <c r="C74" s="236"/>
      <c r="D74" s="236"/>
      <c r="E74" s="236"/>
      <c r="F74" s="237"/>
      <c r="G74" s="92"/>
    </row>
    <row r="75" spans="1:7" x14ac:dyDescent="0.35">
      <c r="A75" s="70" t="str">
        <f ca="1">Translations!$A$12</f>
        <v>Couverture nationale actuelle</v>
      </c>
      <c r="B75" s="71"/>
      <c r="C75" s="71"/>
      <c r="D75" s="71"/>
      <c r="E75" s="71"/>
      <c r="F75" s="72"/>
      <c r="G75" s="93"/>
    </row>
    <row r="76" spans="1:7" ht="30" customHeight="1" x14ac:dyDescent="0.35">
      <c r="A76" s="73" t="str">
        <f ca="1">Translations!$A$13</f>
        <v>Indiquez les résultats les plus récents</v>
      </c>
      <c r="B76" s="47">
        <v>372</v>
      </c>
      <c r="C76" s="74" t="str">
        <f ca="1">Translations!$A$14</f>
        <v>Année</v>
      </c>
      <c r="D76" s="47">
        <v>2018</v>
      </c>
      <c r="E76" s="75" t="str">
        <f ca="1">Translations!$A$15</f>
        <v>Source des données</v>
      </c>
      <c r="F76" s="47" t="s">
        <v>768</v>
      </c>
      <c r="G76" s="94"/>
    </row>
    <row r="77" spans="1:7" ht="30" customHeight="1" thickBot="1" x14ac:dyDescent="0.4">
      <c r="A77" s="127" t="str">
        <f ca="1">Translations!$A$16</f>
        <v>Observations</v>
      </c>
      <c r="B77" s="232"/>
      <c r="C77" s="233"/>
      <c r="D77" s="233"/>
      <c r="E77" s="233"/>
      <c r="F77" s="234"/>
      <c r="G77" s="95"/>
    </row>
    <row r="78" spans="1:7" ht="15" thickBot="1" x14ac:dyDescent="0.4">
      <c r="A78" s="128"/>
      <c r="B78" s="129"/>
      <c r="C78" s="129"/>
      <c r="D78" s="129"/>
      <c r="E78" s="129"/>
      <c r="F78" s="130"/>
      <c r="G78" s="96"/>
    </row>
    <row r="79" spans="1:7" ht="51.75" customHeight="1" x14ac:dyDescent="0.35">
      <c r="A79" s="131"/>
      <c r="B79" s="132"/>
      <c r="C79" s="133" t="str">
        <f ca="1">Translations!$A$17</f>
        <v>Année 1</v>
      </c>
      <c r="D79" s="133" t="str">
        <f ca="1">Translations!$A$18</f>
        <v>Année 2</v>
      </c>
      <c r="E79" s="133" t="str">
        <f ca="1">Translations!$A$19</f>
        <v>Année 3</v>
      </c>
      <c r="F79" s="246" t="str">
        <f ca="1">Translations!$A$21</f>
        <v>Observations/Hypothèses</v>
      </c>
      <c r="G79" s="97"/>
    </row>
    <row r="80" spans="1:7" ht="30" customHeight="1" x14ac:dyDescent="0.35">
      <c r="A80" s="134"/>
      <c r="B80" s="135"/>
      <c r="C80" s="136">
        <v>2021</v>
      </c>
      <c r="D80" s="136">
        <v>2022</v>
      </c>
      <c r="E80" s="136">
        <v>2023</v>
      </c>
      <c r="F80" s="247"/>
      <c r="G80" s="97"/>
    </row>
    <row r="81" spans="1:7" ht="15" customHeight="1" x14ac:dyDescent="0.35">
      <c r="A81" s="70" t="str">
        <f ca="1">Translations!$A$22</f>
        <v>Estimation des besoins actuels du pays</v>
      </c>
      <c r="B81" s="77"/>
      <c r="C81" s="77"/>
      <c r="D81" s="77"/>
      <c r="E81" s="77"/>
      <c r="F81" s="78"/>
      <c r="G81" s="102"/>
    </row>
    <row r="82" spans="1:7" ht="64.5" customHeight="1" x14ac:dyDescent="0.35">
      <c r="A82" s="137" t="str">
        <f ca="1">Translations!$A$23</f>
        <v>A. Estimation du total de populations dans le besoin/à risque</v>
      </c>
      <c r="B82" s="138" t="s">
        <v>6</v>
      </c>
      <c r="C82" s="109">
        <v>987</v>
      </c>
      <c r="D82" s="109">
        <v>1030</v>
      </c>
      <c r="E82" s="109">
        <v>1086</v>
      </c>
      <c r="F82" s="110"/>
      <c r="G82" s="99"/>
    </row>
    <row r="83" spans="1:7" ht="42" customHeight="1" x14ac:dyDescent="0.35">
      <c r="A83" s="228" t="str">
        <f ca="1">Translations!$A$24</f>
        <v>B. Cibles du pays
(à partir du plan stratégique national)</v>
      </c>
      <c r="B83" s="139" t="s">
        <v>6</v>
      </c>
      <c r="C83" s="109">
        <v>592</v>
      </c>
      <c r="D83" s="109">
        <v>618</v>
      </c>
      <c r="E83" s="109">
        <v>652</v>
      </c>
      <c r="F83" s="230" t="s">
        <v>778</v>
      </c>
      <c r="G83" s="99"/>
    </row>
    <row r="84" spans="1:7" ht="42" customHeight="1" x14ac:dyDescent="0.35">
      <c r="A84" s="229"/>
      <c r="B84" s="139" t="s">
        <v>14</v>
      </c>
      <c r="C84" s="111">
        <f>IF(C83=0,"",+C83/C82)</f>
        <v>0.59979736575481257</v>
      </c>
      <c r="D84" s="111">
        <f t="shared" ref="D84:E84" si="4">IF(D83=0,"",+D83/D82)</f>
        <v>0.6</v>
      </c>
      <c r="E84" s="111">
        <f t="shared" si="4"/>
        <v>0.60036832412523022</v>
      </c>
      <c r="F84" s="231"/>
      <c r="G84" s="99"/>
    </row>
    <row r="85" spans="1:7" ht="15" customHeight="1" x14ac:dyDescent="0.35">
      <c r="A85" s="70" t="str">
        <f ca="1">Translations!$A$25</f>
        <v>Besoins du pays déjà couverts</v>
      </c>
      <c r="B85" s="77"/>
      <c r="C85" s="77"/>
      <c r="D85" s="77"/>
      <c r="E85" s="77"/>
      <c r="F85" s="78"/>
      <c r="G85" s="102"/>
    </row>
    <row r="86" spans="1:7" ht="39.75" customHeight="1" x14ac:dyDescent="0.35">
      <c r="A86" s="228" t="str">
        <f ca="1">Translations!$A$26</f>
        <v>C1. Besoins du pays devant être couverts par des ressources nationales</v>
      </c>
      <c r="B86" s="138" t="s">
        <v>6</v>
      </c>
      <c r="C86" s="109"/>
      <c r="D86" s="109"/>
      <c r="E86" s="109"/>
      <c r="F86" s="230"/>
      <c r="G86" s="99"/>
    </row>
    <row r="87" spans="1:7" ht="39.75" customHeight="1" x14ac:dyDescent="0.35">
      <c r="A87" s="229"/>
      <c r="B87" s="138" t="s">
        <v>14</v>
      </c>
      <c r="C87" s="111" t="str">
        <f>IF(C86=0,"",+C86/C82)</f>
        <v/>
      </c>
      <c r="D87" s="111" t="str">
        <f t="shared" ref="D87:E87" si="5">IF(D86=0,"",+D86/D82)</f>
        <v/>
      </c>
      <c r="E87" s="111" t="str">
        <f t="shared" si="5"/>
        <v/>
      </c>
      <c r="F87" s="231"/>
      <c r="G87" s="99"/>
    </row>
    <row r="88" spans="1:7" ht="39.75" customHeight="1" x14ac:dyDescent="0.35">
      <c r="A88" s="228" t="str">
        <f ca="1">Translations!$A$27</f>
        <v>C2. Besoins du pays devant être couverts par des ressources extérieures</v>
      </c>
      <c r="B88" s="138" t="s">
        <v>6</v>
      </c>
      <c r="C88" s="109"/>
      <c r="D88" s="109"/>
      <c r="E88" s="109"/>
      <c r="F88" s="230"/>
      <c r="G88" s="99"/>
    </row>
    <row r="89" spans="1:7" ht="39.75" customHeight="1" x14ac:dyDescent="0.35">
      <c r="A89" s="229"/>
      <c r="B89" s="138" t="s">
        <v>14</v>
      </c>
      <c r="C89" s="111" t="str">
        <f>IF(C88=0,"",+C88/C82)</f>
        <v/>
      </c>
      <c r="D89" s="111" t="str">
        <f>IF(D88=0,"",+D88/D82)</f>
        <v/>
      </c>
      <c r="E89" s="111" t="str">
        <f>IF(E88=0,"",+E88/E82)</f>
        <v/>
      </c>
      <c r="F89" s="231"/>
      <c r="G89" s="99"/>
    </row>
    <row r="90" spans="1:7" ht="39.75" customHeight="1" x14ac:dyDescent="0.35">
      <c r="A90" s="228" t="str">
        <f ca="1">Translations!$A$28</f>
        <v>C3. Total des besoins du pays déjà couverts</v>
      </c>
      <c r="B90" s="138" t="s">
        <v>6</v>
      </c>
      <c r="C90" s="112">
        <f>+C86+C88</f>
        <v>0</v>
      </c>
      <c r="D90" s="112">
        <f>+D86+D88</f>
        <v>0</v>
      </c>
      <c r="E90" s="112">
        <f>+E86+E88</f>
        <v>0</v>
      </c>
      <c r="F90" s="230"/>
      <c r="G90" s="99"/>
    </row>
    <row r="91" spans="1:7" ht="39.75" customHeight="1" x14ac:dyDescent="0.35">
      <c r="A91" s="229"/>
      <c r="B91" s="138" t="s">
        <v>14</v>
      </c>
      <c r="C91" s="111" t="str">
        <f>IF(C90=0,"",+C90/C82)</f>
        <v/>
      </c>
      <c r="D91" s="111" t="str">
        <f>IF(D90=0,"",+D90/D82)</f>
        <v/>
      </c>
      <c r="E91" s="111" t="str">
        <f>IF(E90=0,"",+E90/E82)</f>
        <v/>
      </c>
      <c r="F91" s="231"/>
      <c r="G91" s="99"/>
    </row>
    <row r="92" spans="1:7" x14ac:dyDescent="0.35">
      <c r="A92" s="70" t="str">
        <f ca="1">Translations!$A$29</f>
        <v>Déficit programmatique</v>
      </c>
      <c r="B92" s="77"/>
      <c r="C92" s="77"/>
      <c r="D92" s="77"/>
      <c r="E92" s="77"/>
      <c r="F92" s="78"/>
      <c r="G92" s="102"/>
    </row>
    <row r="93" spans="1:7" ht="42" customHeight="1" x14ac:dyDescent="0.35">
      <c r="A93" s="228" t="str">
        <f ca="1">Translations!$A$30</f>
        <v>D. Déficit annuel attendu par rapport aux besoins : A - C3</v>
      </c>
      <c r="B93" s="138" t="s">
        <v>6</v>
      </c>
      <c r="C93" s="112">
        <f>+C82-(C90)</f>
        <v>987</v>
      </c>
      <c r="D93" s="112">
        <f>+D82-(D90)</f>
        <v>1030</v>
      </c>
      <c r="E93" s="112">
        <f>+E82-(E90)</f>
        <v>1086</v>
      </c>
      <c r="F93" s="230"/>
      <c r="G93" s="99"/>
    </row>
    <row r="94" spans="1:7" ht="42" customHeight="1" x14ac:dyDescent="0.35">
      <c r="A94" s="229"/>
      <c r="B94" s="138" t="s">
        <v>14</v>
      </c>
      <c r="C94" s="111">
        <f>IF(C93=0,"",+C93/C82)</f>
        <v>1</v>
      </c>
      <c r="D94" s="111">
        <f>IF(D93=0,"",+D93/D82)</f>
        <v>1</v>
      </c>
      <c r="E94" s="111">
        <f>IF(E93=0,"",+E93/E82)</f>
        <v>1</v>
      </c>
      <c r="F94" s="231"/>
      <c r="G94" s="99"/>
    </row>
    <row r="95" spans="1:7" ht="15" customHeight="1" x14ac:dyDescent="0.35">
      <c r="A95" s="70" t="str">
        <f ca="1">Translations!$A$31</f>
        <v>Besoins du pays couverts par la somme allouée</v>
      </c>
      <c r="B95" s="71"/>
      <c r="C95" s="71"/>
      <c r="D95" s="71"/>
      <c r="E95" s="71"/>
      <c r="F95" s="72"/>
      <c r="G95" s="98"/>
    </row>
    <row r="96" spans="1:7" ht="42" customHeight="1" x14ac:dyDescent="0.35">
      <c r="A96" s="228" t="str">
        <f ca="1">Translations!$A$32</f>
        <v>E. Cibles devant être financées par la somme allouée suite à la demande de financement</v>
      </c>
      <c r="B96" s="139" t="s">
        <v>6</v>
      </c>
      <c r="C96" s="109">
        <v>592</v>
      </c>
      <c r="D96" s="109">
        <v>618</v>
      </c>
      <c r="E96" s="109">
        <v>652</v>
      </c>
      <c r="F96" s="230"/>
      <c r="G96" s="99"/>
    </row>
    <row r="97" spans="1:7" ht="42" customHeight="1" x14ac:dyDescent="0.35">
      <c r="A97" s="229"/>
      <c r="B97" s="139" t="s">
        <v>14</v>
      </c>
      <c r="C97" s="111">
        <f>IF(C96=0,"",+C96/C82)</f>
        <v>0.59979736575481257</v>
      </c>
      <c r="D97" s="111">
        <f>IF(D96=0,"",+D96/D82)</f>
        <v>0.6</v>
      </c>
      <c r="E97" s="111">
        <f>IF(E96=0,"",+E96/E82)</f>
        <v>0.60036832412523022</v>
      </c>
      <c r="F97" s="231"/>
      <c r="G97" s="99"/>
    </row>
    <row r="98" spans="1:7" ht="42" customHeight="1" x14ac:dyDescent="0.35">
      <c r="A98" s="228" t="str">
        <f ca="1">Translations!$A$33</f>
        <v>F. Total de Couverture à partir de la somme allouée et des autres ressources : E + C3</v>
      </c>
      <c r="B98" s="139" t="s">
        <v>6</v>
      </c>
      <c r="C98" s="112">
        <f>+C96+C90</f>
        <v>592</v>
      </c>
      <c r="D98" s="112">
        <f>+D96+D90</f>
        <v>618</v>
      </c>
      <c r="E98" s="112">
        <f>+E96+E90</f>
        <v>652</v>
      </c>
      <c r="F98" s="230"/>
      <c r="G98" s="99"/>
    </row>
    <row r="99" spans="1:7" ht="42" customHeight="1" x14ac:dyDescent="0.35">
      <c r="A99" s="229"/>
      <c r="B99" s="139" t="s">
        <v>14</v>
      </c>
      <c r="C99" s="111">
        <f>IF(C98=0,"",+C98/C82)</f>
        <v>0.59979736575481257</v>
      </c>
      <c r="D99" s="111">
        <f>IF(D98=0,"",+D98/D82)</f>
        <v>0.6</v>
      </c>
      <c r="E99" s="111">
        <f>IF(E98=0,"",+E98/E82)</f>
        <v>0.60036832412523022</v>
      </c>
      <c r="F99" s="231"/>
      <c r="G99" s="99"/>
    </row>
    <row r="100" spans="1:7" ht="42" customHeight="1" x14ac:dyDescent="0.35">
      <c r="A100" s="228" t="str">
        <f>Translations!$B$34</f>
        <v xml:space="preserve">G. Remaining gap: A - F </v>
      </c>
      <c r="B100" s="139" t="s">
        <v>6</v>
      </c>
      <c r="C100" s="112">
        <f>+C82-(C98)</f>
        <v>395</v>
      </c>
      <c r="D100" s="112">
        <f>+D82-(D98)</f>
        <v>412</v>
      </c>
      <c r="E100" s="112">
        <f>+E82-(E98)</f>
        <v>434</v>
      </c>
      <c r="F100" s="230"/>
      <c r="G100" s="99"/>
    </row>
    <row r="101" spans="1:7" ht="42" customHeight="1" thickBot="1" x14ac:dyDescent="0.4">
      <c r="A101" s="241"/>
      <c r="B101" s="140" t="s">
        <v>14</v>
      </c>
      <c r="C101" s="113">
        <f>IF(C100=0,"",+C100/C82)</f>
        <v>0.40020263424518743</v>
      </c>
      <c r="D101" s="113">
        <f>IF(D100=0,"",+D100/D82)</f>
        <v>0.4</v>
      </c>
      <c r="E101" s="113">
        <f>IF(E100=0,"",+E100/E82)</f>
        <v>0.39963167587476978</v>
      </c>
      <c r="F101" s="251"/>
      <c r="G101" s="99"/>
    </row>
    <row r="102" spans="1:7" x14ac:dyDescent="0.35">
      <c r="A102" s="141"/>
      <c r="B102" s="141"/>
      <c r="C102" s="141"/>
      <c r="D102" s="141"/>
      <c r="E102" s="141"/>
      <c r="F102" s="141"/>
      <c r="G102" s="76"/>
    </row>
    <row r="103" spans="1:7" ht="15" thickBot="1" x14ac:dyDescent="0.4">
      <c r="A103" s="141"/>
      <c r="B103" s="141"/>
      <c r="C103" s="141"/>
      <c r="D103" s="141"/>
      <c r="E103" s="141"/>
      <c r="F103" s="141"/>
      <c r="G103" s="76"/>
    </row>
    <row r="104" spans="1:7" ht="18.5" thickBot="1" x14ac:dyDescent="0.4">
      <c r="A104" s="119" t="str">
        <f ca="1">Translations!$A$3</f>
        <v>Tuberculose</v>
      </c>
      <c r="B104" s="120"/>
      <c r="C104" s="120"/>
      <c r="D104" s="120"/>
      <c r="E104" s="120"/>
      <c r="F104" s="121"/>
      <c r="G104" s="89"/>
    </row>
    <row r="105" spans="1:7" ht="16.5" customHeight="1" x14ac:dyDescent="0.35">
      <c r="A105" s="122" t="str">
        <f ca="1">Translations!A7</f>
        <v>Tableau des déficits programmatiques TB 4 (par intervention prioritaire)</v>
      </c>
      <c r="B105" s="123"/>
      <c r="C105" s="123"/>
      <c r="D105" s="123"/>
      <c r="E105" s="123"/>
      <c r="F105" s="124"/>
      <c r="G105" s="90"/>
    </row>
    <row r="106" spans="1:7" ht="30" customHeight="1" x14ac:dyDescent="0.35">
      <c r="A106" s="125" t="str">
        <f ca="1">Translations!$A$10</f>
        <v>Module prioritaire</v>
      </c>
      <c r="B106" s="248" t="s">
        <v>452</v>
      </c>
      <c r="C106" s="249"/>
      <c r="D106" s="249"/>
      <c r="E106" s="249"/>
      <c r="F106" s="250"/>
      <c r="G106" s="103"/>
    </row>
    <row r="107" spans="1:7" ht="50.25" customHeight="1" x14ac:dyDescent="0.35">
      <c r="A107" s="126" t="str">
        <f ca="1">Translations!$A$11</f>
        <v>Indicateur de couverture sélectionné</v>
      </c>
      <c r="B107" s="235" t="str">
        <f ca="1">VLOOKUP(B106,TBModulesIndicators,2,FALSE)</f>
        <v>Pourcentage de nouveaux patients  tuberculeux et de rechutes, séropositifs au VIH, sous traitement antirétroviral au cours du traitement de la tuberculose</v>
      </c>
      <c r="C107" s="236"/>
      <c r="D107" s="236"/>
      <c r="E107" s="236"/>
      <c r="F107" s="237"/>
      <c r="G107" s="92"/>
    </row>
    <row r="108" spans="1:7" x14ac:dyDescent="0.35">
      <c r="A108" s="70" t="str">
        <f ca="1">Translations!$A$12</f>
        <v>Couverture nationale actuelle</v>
      </c>
      <c r="B108" s="77"/>
      <c r="C108" s="77"/>
      <c r="D108" s="77"/>
      <c r="E108" s="77"/>
      <c r="F108" s="78"/>
      <c r="G108" s="100"/>
    </row>
    <row r="109" spans="1:7" ht="30" customHeight="1" x14ac:dyDescent="0.35">
      <c r="A109" s="73" t="str">
        <f ca="1">Translations!$A$13</f>
        <v>Indiquez les résultats les plus récents</v>
      </c>
      <c r="B109" s="184">
        <v>0.96</v>
      </c>
      <c r="C109" s="74" t="str">
        <f ca="1">Translations!$A$14</f>
        <v>Année</v>
      </c>
      <c r="D109" s="47">
        <v>2018</v>
      </c>
      <c r="E109" s="75" t="str">
        <f ca="1">Translations!$A$15</f>
        <v>Source des données</v>
      </c>
      <c r="F109" s="47" t="s">
        <v>768</v>
      </c>
      <c r="G109" s="94"/>
    </row>
    <row r="110" spans="1:7" ht="30" customHeight="1" thickBot="1" x14ac:dyDescent="0.4">
      <c r="A110" s="127" t="str">
        <f ca="1">Translations!$A$16</f>
        <v>Observations</v>
      </c>
      <c r="B110" s="232"/>
      <c r="C110" s="233"/>
      <c r="D110" s="233"/>
      <c r="E110" s="233"/>
      <c r="F110" s="234"/>
      <c r="G110" s="95"/>
    </row>
    <row r="111" spans="1:7" ht="15" thickBot="1" x14ac:dyDescent="0.4">
      <c r="A111" s="128"/>
      <c r="B111" s="129"/>
      <c r="C111" s="129"/>
      <c r="D111" s="129"/>
      <c r="E111" s="129"/>
      <c r="F111" s="130"/>
      <c r="G111" s="96"/>
    </row>
    <row r="112" spans="1:7" ht="54" customHeight="1" x14ac:dyDescent="0.35">
      <c r="A112" s="131"/>
      <c r="B112" s="132"/>
      <c r="C112" s="133" t="str">
        <f ca="1">Translations!$A$17</f>
        <v>Année 1</v>
      </c>
      <c r="D112" s="133" t="str">
        <f ca="1">Translations!$A$18</f>
        <v>Année 2</v>
      </c>
      <c r="E112" s="133" t="str">
        <f ca="1">Translations!$A$19</f>
        <v>Année 3</v>
      </c>
      <c r="F112" s="246" t="str">
        <f ca="1">Translations!$A$21</f>
        <v>Observations/Hypothèses</v>
      </c>
      <c r="G112" s="97"/>
    </row>
    <row r="113" spans="1:7" ht="30" customHeight="1" x14ac:dyDescent="0.35">
      <c r="A113" s="134"/>
      <c r="B113" s="135"/>
      <c r="C113" s="136">
        <v>2021</v>
      </c>
      <c r="D113" s="136">
        <v>2022</v>
      </c>
      <c r="E113" s="136">
        <v>2023</v>
      </c>
      <c r="F113" s="247"/>
      <c r="G113" s="97"/>
    </row>
    <row r="114" spans="1:7" ht="15" customHeight="1" x14ac:dyDescent="0.35">
      <c r="A114" s="70" t="str">
        <f ca="1">Translations!$A$22</f>
        <v>Estimation des besoins actuels du pays</v>
      </c>
      <c r="B114" s="77"/>
      <c r="C114" s="77"/>
      <c r="D114" s="77"/>
      <c r="E114" s="77"/>
      <c r="F114" s="78"/>
      <c r="G114" s="102"/>
    </row>
    <row r="115" spans="1:7" ht="69.75" customHeight="1" x14ac:dyDescent="0.35">
      <c r="A115" s="137" t="str">
        <f ca="1">Translations!$A$23</f>
        <v>A. Estimation du total de populations dans le besoin/à risque</v>
      </c>
      <c r="B115" s="138" t="s">
        <v>6</v>
      </c>
      <c r="C115" s="109">
        <v>3547</v>
      </c>
      <c r="D115" s="109">
        <v>3681</v>
      </c>
      <c r="E115" s="109">
        <v>3863</v>
      </c>
      <c r="F115" s="110" t="s">
        <v>779</v>
      </c>
      <c r="G115" s="99"/>
    </row>
    <row r="116" spans="1:7" ht="42" customHeight="1" x14ac:dyDescent="0.35">
      <c r="A116" s="228" t="str">
        <f ca="1">Translations!$A$24</f>
        <v>B. Cibles du pays
(à partir du plan stratégique national)</v>
      </c>
      <c r="B116" s="139" t="s">
        <v>6</v>
      </c>
      <c r="C116" s="185">
        <v>3547</v>
      </c>
      <c r="D116" s="185">
        <v>3681</v>
      </c>
      <c r="E116" s="185">
        <v>3863</v>
      </c>
      <c r="F116" s="230" t="s">
        <v>780</v>
      </c>
      <c r="G116" s="99"/>
    </row>
    <row r="117" spans="1:7" ht="42" customHeight="1" x14ac:dyDescent="0.35">
      <c r="A117" s="229"/>
      <c r="B117" s="139" t="s">
        <v>14</v>
      </c>
      <c r="C117" s="111">
        <f>IF(C116=0,"",+C116/C115)</f>
        <v>1</v>
      </c>
      <c r="D117" s="111">
        <f t="shared" ref="D117:E117" si="6">IF(D116=0,"",+D116/D115)</f>
        <v>1</v>
      </c>
      <c r="E117" s="111">
        <f t="shared" si="6"/>
        <v>1</v>
      </c>
      <c r="F117" s="231"/>
      <c r="G117" s="99"/>
    </row>
    <row r="118" spans="1:7" ht="15" customHeight="1" x14ac:dyDescent="0.35">
      <c r="A118" s="70" t="str">
        <f ca="1">Translations!$A$25</f>
        <v>Besoins du pays déjà couverts</v>
      </c>
      <c r="B118" s="77"/>
      <c r="C118" s="77"/>
      <c r="D118" s="77"/>
      <c r="E118" s="77"/>
      <c r="F118" s="78"/>
      <c r="G118" s="102"/>
    </row>
    <row r="119" spans="1:7" ht="39.75" customHeight="1" x14ac:dyDescent="0.35">
      <c r="A119" s="228" t="str">
        <f ca="1">Translations!$A$26</f>
        <v>C1. Besoins du pays devant être couverts par des ressources nationales</v>
      </c>
      <c r="B119" s="138" t="s">
        <v>6</v>
      </c>
      <c r="C119" s="185">
        <v>1379</v>
      </c>
      <c r="D119" s="185">
        <v>1431</v>
      </c>
      <c r="E119" s="185">
        <v>1502</v>
      </c>
      <c r="F119" s="230" t="s">
        <v>781</v>
      </c>
      <c r="G119" s="99"/>
    </row>
    <row r="120" spans="1:7" ht="39.75" customHeight="1" x14ac:dyDescent="0.35">
      <c r="A120" s="229"/>
      <c r="B120" s="138" t="s">
        <v>14</v>
      </c>
      <c r="C120" s="111">
        <f>IF(C119=0,"",+C119/C115)</f>
        <v>0.38877925007048209</v>
      </c>
      <c r="D120" s="111">
        <f t="shared" ref="D120:E120" si="7">IF(D119=0,"",+D119/D115)</f>
        <v>0.38875305623471884</v>
      </c>
      <c r="E120" s="111">
        <f t="shared" si="7"/>
        <v>0.38881698162050221</v>
      </c>
      <c r="F120" s="231"/>
      <c r="G120" s="99"/>
    </row>
    <row r="121" spans="1:7" ht="39.75" customHeight="1" x14ac:dyDescent="0.35">
      <c r="A121" s="228" t="str">
        <f ca="1">Translations!$A$27</f>
        <v>C2. Besoins du pays devant être couverts par des ressources extérieures</v>
      </c>
      <c r="B121" s="138" t="s">
        <v>6</v>
      </c>
      <c r="C121" s="109">
        <v>2168</v>
      </c>
      <c r="D121" s="109">
        <v>2250</v>
      </c>
      <c r="E121" s="109">
        <v>2361</v>
      </c>
      <c r="F121" s="230" t="s">
        <v>781</v>
      </c>
      <c r="G121" s="99"/>
    </row>
    <row r="122" spans="1:7" ht="39.75" customHeight="1" x14ac:dyDescent="0.35">
      <c r="A122" s="229"/>
      <c r="B122" s="138" t="s">
        <v>14</v>
      </c>
      <c r="C122" s="111">
        <f>IF(C121=0,"",+C121/C115)</f>
        <v>0.61122074992951791</v>
      </c>
      <c r="D122" s="111">
        <f>IF(D121=0,"",+D121/D115)</f>
        <v>0.61124694376528121</v>
      </c>
      <c r="E122" s="111">
        <f>IF(E121=0,"",+E121/E115)</f>
        <v>0.61118301837949784</v>
      </c>
      <c r="F122" s="231"/>
      <c r="G122" s="99"/>
    </row>
    <row r="123" spans="1:7" ht="39.75" customHeight="1" x14ac:dyDescent="0.35">
      <c r="A123" s="228" t="str">
        <f ca="1">Translations!$A$28</f>
        <v>C3. Total des besoins du pays déjà couverts</v>
      </c>
      <c r="B123" s="138" t="s">
        <v>6</v>
      </c>
      <c r="C123" s="114">
        <f>+C119+C121</f>
        <v>3547</v>
      </c>
      <c r="D123" s="112">
        <f>+D119+D121</f>
        <v>3681</v>
      </c>
      <c r="E123" s="112">
        <f>+E119+E121</f>
        <v>3863</v>
      </c>
      <c r="F123" s="230"/>
      <c r="G123" s="99"/>
    </row>
    <row r="124" spans="1:7" ht="39.75" customHeight="1" x14ac:dyDescent="0.35">
      <c r="A124" s="229"/>
      <c r="B124" s="138" t="s">
        <v>14</v>
      </c>
      <c r="C124" s="111">
        <f>IF(C123=0,"",+C123/C115)</f>
        <v>1</v>
      </c>
      <c r="D124" s="111">
        <f>IF(D123=0,"",+D123/D115)</f>
        <v>1</v>
      </c>
      <c r="E124" s="111">
        <f>IF(E123=0,"",+E123/E115)</f>
        <v>1</v>
      </c>
      <c r="F124" s="231"/>
      <c r="G124" s="99"/>
    </row>
    <row r="125" spans="1:7" x14ac:dyDescent="0.35">
      <c r="A125" s="70" t="str">
        <f ca="1">Translations!$A$29</f>
        <v>Déficit programmatique</v>
      </c>
      <c r="B125" s="77"/>
      <c r="C125" s="77"/>
      <c r="D125" s="77"/>
      <c r="E125" s="77"/>
      <c r="F125" s="78"/>
      <c r="G125" s="102"/>
    </row>
    <row r="126" spans="1:7" ht="42" customHeight="1" x14ac:dyDescent="0.35">
      <c r="A126" s="228" t="str">
        <f ca="1">Translations!$A$30</f>
        <v>D. Déficit annuel attendu par rapport aux besoins : A - C3</v>
      </c>
      <c r="B126" s="138" t="s">
        <v>6</v>
      </c>
      <c r="C126" s="114">
        <f>+C115-(C123)</f>
        <v>0</v>
      </c>
      <c r="D126" s="114">
        <f>+D115-(D123)</f>
        <v>0</v>
      </c>
      <c r="E126" s="114">
        <f>+E115-(E123)</f>
        <v>0</v>
      </c>
      <c r="F126" s="230"/>
      <c r="G126" s="99"/>
    </row>
    <row r="127" spans="1:7" ht="42" customHeight="1" x14ac:dyDescent="0.35">
      <c r="A127" s="229"/>
      <c r="B127" s="138" t="s">
        <v>14</v>
      </c>
      <c r="C127" s="115" t="str">
        <f>IF(C126=0,"",+C126/C115)</f>
        <v/>
      </c>
      <c r="D127" s="115" t="str">
        <f>IF(D126=0,"",+D126/D115)</f>
        <v/>
      </c>
      <c r="E127" s="115" t="str">
        <f>IF(E126=0,"",+E126/E115)</f>
        <v/>
      </c>
      <c r="F127" s="231"/>
      <c r="G127" s="99"/>
    </row>
    <row r="128" spans="1:7" ht="15" customHeight="1" x14ac:dyDescent="0.35">
      <c r="A128" s="70" t="str">
        <f ca="1">Translations!$A$31</f>
        <v>Besoins du pays couverts par la somme allouée</v>
      </c>
      <c r="B128" s="71"/>
      <c r="C128" s="71"/>
      <c r="D128" s="71"/>
      <c r="E128" s="71"/>
      <c r="F128" s="72"/>
      <c r="G128" s="98"/>
    </row>
    <row r="129" spans="1:7" ht="42" customHeight="1" x14ac:dyDescent="0.35">
      <c r="A129" s="228" t="str">
        <f ca="1">Translations!$A$32</f>
        <v>E. Cibles devant être financées par la somme allouée suite à la demande de financement</v>
      </c>
      <c r="B129" s="139" t="s">
        <v>6</v>
      </c>
      <c r="C129" s="109"/>
      <c r="D129" s="109"/>
      <c r="E129" s="109"/>
      <c r="F129" s="230"/>
      <c r="G129" s="99"/>
    </row>
    <row r="130" spans="1:7" ht="42" customHeight="1" x14ac:dyDescent="0.35">
      <c r="A130" s="229"/>
      <c r="B130" s="139" t="s">
        <v>14</v>
      </c>
      <c r="C130" s="111" t="str">
        <f>IF(C129=0,"",+C129/C115)</f>
        <v/>
      </c>
      <c r="D130" s="111" t="str">
        <f>IF(D129=0,"",+D129/D115)</f>
        <v/>
      </c>
      <c r="E130" s="111" t="str">
        <f>IF(E129=0,"",+E129/E115)</f>
        <v/>
      </c>
      <c r="F130" s="231"/>
      <c r="G130" s="99"/>
    </row>
    <row r="131" spans="1:7" ht="42" customHeight="1" x14ac:dyDescent="0.35">
      <c r="A131" s="228" t="str">
        <f ca="1">Translations!$A$33</f>
        <v>F. Total de Couverture à partir de la somme allouée et des autres ressources : E + C3</v>
      </c>
      <c r="B131" s="139" t="s">
        <v>6</v>
      </c>
      <c r="C131" s="112">
        <f>+C129+C123</f>
        <v>3547</v>
      </c>
      <c r="D131" s="112">
        <f>+D129+D123</f>
        <v>3681</v>
      </c>
      <c r="E131" s="112">
        <f>+E129+E123</f>
        <v>3863</v>
      </c>
      <c r="F131" s="230"/>
      <c r="G131" s="99"/>
    </row>
    <row r="132" spans="1:7" ht="42" customHeight="1" x14ac:dyDescent="0.35">
      <c r="A132" s="229"/>
      <c r="B132" s="139" t="s">
        <v>14</v>
      </c>
      <c r="C132" s="111">
        <f>IF(C131=0,"",+C131/C115)</f>
        <v>1</v>
      </c>
      <c r="D132" s="111">
        <f>IF(D131=0,"",+D131/D115)</f>
        <v>1</v>
      </c>
      <c r="E132" s="111">
        <f>IF(E131=0,"",+E131/E115)</f>
        <v>1</v>
      </c>
      <c r="F132" s="231"/>
      <c r="G132" s="99"/>
    </row>
    <row r="133" spans="1:7" ht="42" customHeight="1" x14ac:dyDescent="0.35">
      <c r="A133" s="228" t="str">
        <f>Translations!$B$34</f>
        <v xml:space="preserve">G. Remaining gap: A - F </v>
      </c>
      <c r="B133" s="139" t="s">
        <v>6</v>
      </c>
      <c r="C133" s="112">
        <f>+C115-(C131)</f>
        <v>0</v>
      </c>
      <c r="D133" s="112">
        <f>+D115-(D131)</f>
        <v>0</v>
      </c>
      <c r="E133" s="112">
        <f>+E115-(E131)</f>
        <v>0</v>
      </c>
      <c r="F133" s="230"/>
      <c r="G133" s="99"/>
    </row>
    <row r="134" spans="1:7" ht="42" customHeight="1" thickBot="1" x14ac:dyDescent="0.4">
      <c r="A134" s="241"/>
      <c r="B134" s="140" t="s">
        <v>14</v>
      </c>
      <c r="C134" s="113" t="str">
        <f>IF(C133=0,"",+C133/C115)</f>
        <v/>
      </c>
      <c r="D134" s="113" t="str">
        <f>IF(D133=0,"",+D133/D115)</f>
        <v/>
      </c>
      <c r="E134" s="113" t="str">
        <f>IF(E133=0,"",+E133/E115)</f>
        <v/>
      </c>
      <c r="F134" s="251"/>
      <c r="G134" s="99"/>
    </row>
    <row r="135" spans="1:7" ht="42" hidden="1" customHeight="1" x14ac:dyDescent="0.35">
      <c r="A135" s="242" t="e">
        <f>Translations!#REF!</f>
        <v>#REF!</v>
      </c>
      <c r="B135" s="142" t="s">
        <v>6</v>
      </c>
      <c r="C135" s="143">
        <f>+C131+C133</f>
        <v>3547</v>
      </c>
      <c r="D135" s="143">
        <f t="shared" ref="D135:E135" si="8">+D131+D133</f>
        <v>3681</v>
      </c>
      <c r="E135" s="143">
        <f t="shared" si="8"/>
        <v>3863</v>
      </c>
      <c r="F135" s="244"/>
      <c r="G135" s="104"/>
    </row>
    <row r="136" spans="1:7" ht="42" hidden="1" customHeight="1" x14ac:dyDescent="0.35">
      <c r="A136" s="243"/>
      <c r="B136" s="144" t="s">
        <v>14</v>
      </c>
      <c r="C136" s="145">
        <f>IF(C135=0,"",+C135/C115)</f>
        <v>1</v>
      </c>
      <c r="D136" s="145">
        <f t="shared" ref="D136:E136" si="9">IF(D135=0,"",+D135/D115)</f>
        <v>1</v>
      </c>
      <c r="E136" s="145">
        <f t="shared" si="9"/>
        <v>1</v>
      </c>
      <c r="F136" s="245"/>
      <c r="G136" s="104"/>
    </row>
    <row r="137" spans="1:7" x14ac:dyDescent="0.35">
      <c r="A137" s="141"/>
      <c r="B137" s="141"/>
      <c r="C137" s="141"/>
      <c r="D137" s="141"/>
      <c r="E137" s="141"/>
      <c r="F137" s="141"/>
      <c r="G137" s="76"/>
    </row>
    <row r="138" spans="1:7" ht="15" thickBot="1" x14ac:dyDescent="0.4">
      <c r="A138" s="141"/>
      <c r="B138" s="141"/>
      <c r="C138" s="141"/>
      <c r="D138" s="141"/>
      <c r="E138" s="141"/>
      <c r="F138" s="141"/>
      <c r="G138" s="76"/>
    </row>
    <row r="139" spans="1:7" ht="18.5" thickBot="1" x14ac:dyDescent="0.4">
      <c r="A139" s="119" t="str">
        <f ca="1">Translations!$A$3</f>
        <v>Tuberculose</v>
      </c>
      <c r="B139" s="146"/>
      <c r="C139" s="146"/>
      <c r="D139" s="146"/>
      <c r="E139" s="146"/>
      <c r="F139" s="147"/>
      <c r="G139" s="105"/>
    </row>
    <row r="140" spans="1:7" ht="16.5" customHeight="1" x14ac:dyDescent="0.35">
      <c r="A140" s="122" t="str">
        <f ca="1">Translations!A8</f>
        <v>Tableau des déficits programmatiques TB 5 (par intervention prioritaire)</v>
      </c>
      <c r="B140" s="123"/>
      <c r="C140" s="123"/>
      <c r="D140" s="123"/>
      <c r="E140" s="123"/>
      <c r="F140" s="124"/>
      <c r="G140" s="90"/>
    </row>
    <row r="141" spans="1:7" ht="30" customHeight="1" x14ac:dyDescent="0.35">
      <c r="A141" s="125" t="str">
        <f ca="1">Translations!$A$10</f>
        <v>Module prioritaire</v>
      </c>
      <c r="B141" s="238" t="s">
        <v>491</v>
      </c>
      <c r="C141" s="239"/>
      <c r="D141" s="239"/>
      <c r="E141" s="239"/>
      <c r="F141" s="240"/>
      <c r="G141" s="91"/>
    </row>
    <row r="142" spans="1:7" ht="48" customHeight="1" x14ac:dyDescent="0.35">
      <c r="A142" s="126" t="str">
        <f ca="1">Translations!$A$11</f>
        <v>Indicateur de couverture sélectionné</v>
      </c>
      <c r="B142" s="235" t="str">
        <f ca="1">VLOOKUP(B141,TBModulesIndicators,2,FALSE)</f>
        <v xml:space="preserve">Pourcentage de PVVIH sous traitement antirétroviral qui ont commencé la thérapie préventive de la tuberculose parmi ceux éligibles durant la période de rapportage </v>
      </c>
      <c r="C142" s="236"/>
      <c r="D142" s="236"/>
      <c r="E142" s="236"/>
      <c r="F142" s="237"/>
      <c r="G142" s="92"/>
    </row>
    <row r="143" spans="1:7" x14ac:dyDescent="0.35">
      <c r="A143" s="70" t="str">
        <f ca="1">Translations!$A$12</f>
        <v>Couverture nationale actuelle</v>
      </c>
      <c r="B143" s="77"/>
      <c r="C143" s="77"/>
      <c r="D143" s="77"/>
      <c r="E143" s="77"/>
      <c r="F143" s="78"/>
      <c r="G143" s="100"/>
    </row>
    <row r="144" spans="1:7" ht="30" customHeight="1" x14ac:dyDescent="0.35">
      <c r="A144" s="73" t="str">
        <f ca="1">Translations!$A$13</f>
        <v>Indiquez les résultats les plus récents</v>
      </c>
      <c r="B144" s="47">
        <v>374</v>
      </c>
      <c r="C144" s="74" t="str">
        <f ca="1">Translations!$A$14</f>
        <v>Année</v>
      </c>
      <c r="D144" s="47">
        <v>2019</v>
      </c>
      <c r="E144" s="75" t="str">
        <f ca="1">Translations!$A$15</f>
        <v>Source des données</v>
      </c>
      <c r="F144" s="47" t="s">
        <v>782</v>
      </c>
      <c r="G144" s="94"/>
    </row>
    <row r="145" spans="1:7" ht="30" customHeight="1" thickBot="1" x14ac:dyDescent="0.4">
      <c r="A145" s="127" t="str">
        <f ca="1">Translations!$A$16</f>
        <v>Observations</v>
      </c>
      <c r="B145" s="232" t="s">
        <v>783</v>
      </c>
      <c r="C145" s="233"/>
      <c r="D145" s="233"/>
      <c r="E145" s="233"/>
      <c r="F145" s="234"/>
      <c r="G145" s="95"/>
    </row>
    <row r="146" spans="1:7" ht="15" thickBot="1" x14ac:dyDescent="0.4">
      <c r="A146" s="149"/>
      <c r="B146" s="129"/>
      <c r="C146" s="129"/>
      <c r="D146" s="129"/>
      <c r="E146" s="129"/>
      <c r="F146" s="130"/>
      <c r="G146" s="96"/>
    </row>
    <row r="147" spans="1:7" ht="48" customHeight="1" x14ac:dyDescent="0.35">
      <c r="A147" s="131"/>
      <c r="B147" s="132"/>
      <c r="C147" s="133" t="str">
        <f ca="1">Translations!$A$17</f>
        <v>Année 1</v>
      </c>
      <c r="D147" s="133" t="str">
        <f ca="1">Translations!$A$18</f>
        <v>Année 2</v>
      </c>
      <c r="E147" s="133" t="str">
        <f ca="1">Translations!$A$19</f>
        <v>Année 3</v>
      </c>
      <c r="F147" s="246" t="str">
        <f ca="1">Translations!$A$21</f>
        <v>Observations/Hypothèses</v>
      </c>
      <c r="G147" s="97"/>
    </row>
    <row r="148" spans="1:7" ht="30" customHeight="1" x14ac:dyDescent="0.35">
      <c r="A148" s="134"/>
      <c r="B148" s="135"/>
      <c r="C148" s="136">
        <v>2021</v>
      </c>
      <c r="D148" s="136">
        <v>2022</v>
      </c>
      <c r="E148" s="136">
        <v>2023</v>
      </c>
      <c r="F148" s="247"/>
      <c r="G148" s="97"/>
    </row>
    <row r="149" spans="1:7" ht="15" customHeight="1" x14ac:dyDescent="0.35">
      <c r="A149" s="70" t="str">
        <f ca="1">Translations!$A$22</f>
        <v>Estimation des besoins actuels du pays</v>
      </c>
      <c r="B149" s="80"/>
      <c r="C149" s="80"/>
      <c r="D149" s="80"/>
      <c r="E149" s="80"/>
      <c r="F149" s="81"/>
      <c r="G149" s="106"/>
    </row>
    <row r="150" spans="1:7" ht="62.25" customHeight="1" x14ac:dyDescent="0.35">
      <c r="A150" s="137" t="str">
        <f ca="1">Translations!$A$23</f>
        <v>A. Estimation du total de populations dans le besoin/à risque</v>
      </c>
      <c r="B150" s="138" t="s">
        <v>6</v>
      </c>
      <c r="C150" s="109">
        <v>31177</v>
      </c>
      <c r="D150" s="109">
        <v>33671</v>
      </c>
      <c r="E150" s="109">
        <v>36364</v>
      </c>
      <c r="F150" s="186" t="s">
        <v>792</v>
      </c>
      <c r="G150" s="99"/>
    </row>
    <row r="151" spans="1:7" ht="42" customHeight="1" x14ac:dyDescent="0.35">
      <c r="A151" s="228" t="str">
        <f ca="1">Translations!$A$24</f>
        <v>B. Cibles du pays
(à partir du plan stratégique national)</v>
      </c>
      <c r="B151" s="139" t="s">
        <v>6</v>
      </c>
      <c r="C151" s="109">
        <v>31177</v>
      </c>
      <c r="D151" s="109">
        <v>33671</v>
      </c>
      <c r="E151" s="109">
        <v>36364</v>
      </c>
      <c r="F151" s="230"/>
      <c r="G151" s="99"/>
    </row>
    <row r="152" spans="1:7" ht="42" customHeight="1" x14ac:dyDescent="0.35">
      <c r="A152" s="229"/>
      <c r="B152" s="139" t="s">
        <v>14</v>
      </c>
      <c r="C152" s="111">
        <f>IF(C151=0,"",+C151/C150)</f>
        <v>1</v>
      </c>
      <c r="D152" s="111">
        <f t="shared" ref="D152:E152" si="10">IF(D151=0,"",+D151/D150)</f>
        <v>1</v>
      </c>
      <c r="E152" s="111">
        <f t="shared" si="10"/>
        <v>1</v>
      </c>
      <c r="F152" s="231"/>
      <c r="G152" s="99"/>
    </row>
    <row r="153" spans="1:7" ht="15" customHeight="1" x14ac:dyDescent="0.35">
      <c r="A153" s="70" t="str">
        <f ca="1">Translations!$A$25</f>
        <v>Besoins du pays déjà couverts</v>
      </c>
      <c r="B153" s="80"/>
      <c r="C153" s="80"/>
      <c r="D153" s="80"/>
      <c r="E153" s="80"/>
      <c r="F153" s="81"/>
      <c r="G153" s="106"/>
    </row>
    <row r="154" spans="1:7" ht="39.75" customHeight="1" x14ac:dyDescent="0.35">
      <c r="A154" s="228" t="str">
        <f ca="1">Translations!$A$26</f>
        <v>C1. Besoins du pays devant être couverts par des ressources nationales</v>
      </c>
      <c r="B154" s="138" t="s">
        <v>6</v>
      </c>
      <c r="C154" s="187">
        <v>0</v>
      </c>
      <c r="D154" s="187">
        <v>0</v>
      </c>
      <c r="E154" s="187">
        <v>0</v>
      </c>
      <c r="F154" s="230" t="s">
        <v>784</v>
      </c>
      <c r="G154" s="99"/>
    </row>
    <row r="155" spans="1:7" ht="39.75" customHeight="1" x14ac:dyDescent="0.35">
      <c r="A155" s="229"/>
      <c r="B155" s="138" t="s">
        <v>14</v>
      </c>
      <c r="C155" s="111" t="str">
        <f>IF(C154=0,"",+C154/C150)</f>
        <v/>
      </c>
      <c r="D155" s="111" t="str">
        <f t="shared" ref="D155:E155" si="11">IF(D154=0,"",+D154/D150)</f>
        <v/>
      </c>
      <c r="E155" s="111" t="str">
        <f t="shared" si="11"/>
        <v/>
      </c>
      <c r="F155" s="231"/>
      <c r="G155" s="99"/>
    </row>
    <row r="156" spans="1:7" ht="39.75" customHeight="1" x14ac:dyDescent="0.35">
      <c r="A156" s="228" t="str">
        <f ca="1">Translations!$A$27</f>
        <v>C2. Besoins du pays devant être couverts par des ressources extérieures</v>
      </c>
      <c r="B156" s="138" t="s">
        <v>6</v>
      </c>
      <c r="C156" s="188">
        <v>0</v>
      </c>
      <c r="D156" s="188">
        <v>0</v>
      </c>
      <c r="E156" s="188">
        <v>0</v>
      </c>
      <c r="F156" s="230" t="s">
        <v>785</v>
      </c>
      <c r="G156" s="99"/>
    </row>
    <row r="157" spans="1:7" ht="39.75" customHeight="1" x14ac:dyDescent="0.35">
      <c r="A157" s="229"/>
      <c r="B157" s="138" t="s">
        <v>14</v>
      </c>
      <c r="C157" s="111" t="str">
        <f>IF(C156=0,"",+C156/C150)</f>
        <v/>
      </c>
      <c r="D157" s="111" t="str">
        <f>IF(D156=0,"",+D156/D150)</f>
        <v/>
      </c>
      <c r="E157" s="111" t="str">
        <f>IF(E156=0,"",+E156/E150)</f>
        <v/>
      </c>
      <c r="F157" s="231"/>
      <c r="G157" s="99"/>
    </row>
    <row r="158" spans="1:7" ht="39.75" customHeight="1" x14ac:dyDescent="0.35">
      <c r="A158" s="228" t="str">
        <f ca="1">Translations!$A$28</f>
        <v>C3. Total des besoins du pays déjà couverts</v>
      </c>
      <c r="B158" s="138" t="s">
        <v>6</v>
      </c>
      <c r="C158" s="112">
        <f>+C154+C156</f>
        <v>0</v>
      </c>
      <c r="D158" s="112">
        <f>+D154+D156</f>
        <v>0</v>
      </c>
      <c r="E158" s="112">
        <f>+E154+E156</f>
        <v>0</v>
      </c>
      <c r="F158" s="230"/>
      <c r="G158" s="99"/>
    </row>
    <row r="159" spans="1:7" ht="39.75" customHeight="1" x14ac:dyDescent="0.35">
      <c r="A159" s="229"/>
      <c r="B159" s="138" t="s">
        <v>14</v>
      </c>
      <c r="C159" s="111" t="str">
        <f>IF(C158=0,"",+C158/C150)</f>
        <v/>
      </c>
      <c r="D159" s="111" t="str">
        <f>IF(D158=0,"",+D158/D150)</f>
        <v/>
      </c>
      <c r="E159" s="111" t="str">
        <f>IF(E158=0,"",+E158/E150)</f>
        <v/>
      </c>
      <c r="F159" s="231"/>
      <c r="G159" s="99"/>
    </row>
    <row r="160" spans="1:7" x14ac:dyDescent="0.35">
      <c r="A160" s="70" t="str">
        <f ca="1">Translations!$A$29</f>
        <v>Déficit programmatique</v>
      </c>
      <c r="B160" s="80"/>
      <c r="C160" s="80"/>
      <c r="D160" s="80"/>
      <c r="E160" s="80"/>
      <c r="F160" s="81"/>
      <c r="G160" s="106"/>
    </row>
    <row r="161" spans="1:7" ht="42" customHeight="1" x14ac:dyDescent="0.35">
      <c r="A161" s="228" t="str">
        <f ca="1">Translations!$A$30</f>
        <v>D. Déficit annuel attendu par rapport aux besoins : A - C3</v>
      </c>
      <c r="B161" s="138" t="s">
        <v>6</v>
      </c>
      <c r="C161" s="112">
        <f>+C150-(C158)</f>
        <v>31177</v>
      </c>
      <c r="D161" s="112">
        <f>+D150-(D158)</f>
        <v>33671</v>
      </c>
      <c r="E161" s="112">
        <f>+E150-(E158)</f>
        <v>36364</v>
      </c>
      <c r="F161" s="230" t="s">
        <v>786</v>
      </c>
      <c r="G161" s="99"/>
    </row>
    <row r="162" spans="1:7" ht="42" customHeight="1" x14ac:dyDescent="0.35">
      <c r="A162" s="229"/>
      <c r="B162" s="138" t="s">
        <v>14</v>
      </c>
      <c r="C162" s="111">
        <f>IF(C161=0,"",+C161/C150)</f>
        <v>1</v>
      </c>
      <c r="D162" s="111">
        <f>IF(D161=0,"",+D161/D150)</f>
        <v>1</v>
      </c>
      <c r="E162" s="111">
        <f>IF(E161=0,"",+E161/E150)</f>
        <v>1</v>
      </c>
      <c r="F162" s="231"/>
      <c r="G162" s="99"/>
    </row>
    <row r="163" spans="1:7" ht="15" customHeight="1" x14ac:dyDescent="0.35">
      <c r="A163" s="70" t="str">
        <f ca="1">Translations!$A$31</f>
        <v>Besoins du pays couverts par la somme allouée</v>
      </c>
      <c r="B163" s="71"/>
      <c r="C163" s="71"/>
      <c r="D163" s="71"/>
      <c r="E163" s="71"/>
      <c r="F163" s="72"/>
      <c r="G163" s="98"/>
    </row>
    <row r="164" spans="1:7" ht="42" customHeight="1" x14ac:dyDescent="0.35">
      <c r="A164" s="228" t="str">
        <f ca="1">Translations!$A$32</f>
        <v>E. Cibles devant être financées par la somme allouée suite à la demande de financement</v>
      </c>
      <c r="B164" s="139" t="s">
        <v>6</v>
      </c>
      <c r="C164" s="109">
        <v>31177</v>
      </c>
      <c r="D164" s="109">
        <v>33671</v>
      </c>
      <c r="E164" s="109">
        <v>36364</v>
      </c>
      <c r="F164" s="230"/>
      <c r="G164" s="99"/>
    </row>
    <row r="165" spans="1:7" ht="42" customHeight="1" x14ac:dyDescent="0.35">
      <c r="A165" s="229"/>
      <c r="B165" s="139" t="s">
        <v>14</v>
      </c>
      <c r="C165" s="111">
        <f>IF(C164=0,"",+C164/C150)</f>
        <v>1</v>
      </c>
      <c r="D165" s="111">
        <f>IF(D164=0,"",+D164/D150)</f>
        <v>1</v>
      </c>
      <c r="E165" s="111">
        <f>IF(E164=0,"",+E164/E150)</f>
        <v>1</v>
      </c>
      <c r="F165" s="231"/>
      <c r="G165" s="99"/>
    </row>
    <row r="166" spans="1:7" ht="42" customHeight="1" x14ac:dyDescent="0.35">
      <c r="A166" s="228" t="str">
        <f ca="1">Translations!$A$33</f>
        <v>F. Total de Couverture à partir de la somme allouée et des autres ressources : E + C3</v>
      </c>
      <c r="B166" s="139" t="s">
        <v>6</v>
      </c>
      <c r="C166" s="112">
        <f>+C164+C158</f>
        <v>31177</v>
      </c>
      <c r="D166" s="112">
        <f>+D164+D158</f>
        <v>33671</v>
      </c>
      <c r="E166" s="112">
        <f>+E164+E158</f>
        <v>36364</v>
      </c>
      <c r="F166" s="230"/>
      <c r="G166" s="99"/>
    </row>
    <row r="167" spans="1:7" ht="42" customHeight="1" x14ac:dyDescent="0.35">
      <c r="A167" s="229"/>
      <c r="B167" s="139" t="s">
        <v>14</v>
      </c>
      <c r="C167" s="111">
        <f>IF(C166=0,"",+C166/C150)</f>
        <v>1</v>
      </c>
      <c r="D167" s="111">
        <f>IF(D166=0,"",+D166/D150)</f>
        <v>1</v>
      </c>
      <c r="E167" s="111">
        <f>IF(E166=0,"",+E166/E150)</f>
        <v>1</v>
      </c>
      <c r="F167" s="231"/>
      <c r="G167" s="99"/>
    </row>
    <row r="168" spans="1:7" ht="42" customHeight="1" x14ac:dyDescent="0.35">
      <c r="A168" s="228" t="str">
        <f>Translations!$B$34</f>
        <v xml:space="preserve">G. Remaining gap: A - F </v>
      </c>
      <c r="B168" s="139" t="s">
        <v>6</v>
      </c>
      <c r="C168" s="112">
        <f>+C150-(C166)</f>
        <v>0</v>
      </c>
      <c r="D168" s="112">
        <f>+D150-(D166)</f>
        <v>0</v>
      </c>
      <c r="E168" s="112">
        <f>+E150-(E166)</f>
        <v>0</v>
      </c>
      <c r="F168" s="230"/>
      <c r="G168" s="99"/>
    </row>
    <row r="169" spans="1:7" ht="42" customHeight="1" thickBot="1" x14ac:dyDescent="0.4">
      <c r="A169" s="241"/>
      <c r="B169" s="139" t="s">
        <v>14</v>
      </c>
      <c r="C169" s="111" t="str">
        <f>IF(C168=0,"",+C168/C150)</f>
        <v/>
      </c>
      <c r="D169" s="111" t="str">
        <f>IF(D168=0,"",+D168/D150)</f>
        <v/>
      </c>
      <c r="E169" s="111" t="str">
        <f>IF(E168=0,"",+E168/E150)</f>
        <v/>
      </c>
      <c r="F169" s="231"/>
      <c r="G169" s="99"/>
    </row>
    <row r="170" spans="1:7" x14ac:dyDescent="0.35">
      <c r="A170" s="150"/>
      <c r="B170" s="150"/>
      <c r="C170" s="150"/>
      <c r="D170" s="150"/>
      <c r="E170" s="150"/>
      <c r="F170" s="150"/>
      <c r="G170" s="79"/>
    </row>
    <row r="171" spans="1:7" ht="15" thickBot="1" x14ac:dyDescent="0.4">
      <c r="A171" s="150"/>
      <c r="B171" s="150"/>
      <c r="C171" s="150"/>
      <c r="D171" s="150"/>
      <c r="E171" s="150"/>
      <c r="F171" s="150"/>
      <c r="G171" s="79"/>
    </row>
    <row r="172" spans="1:7" ht="18.5" thickBot="1" x14ac:dyDescent="0.4">
      <c r="A172" s="119" t="str">
        <f ca="1">Translations!$A$3</f>
        <v>Tuberculose</v>
      </c>
      <c r="B172" s="120"/>
      <c r="C172" s="120"/>
      <c r="D172" s="120"/>
      <c r="E172" s="120"/>
      <c r="F172" s="121"/>
      <c r="G172" s="89"/>
    </row>
    <row r="173" spans="1:7" ht="16.5" customHeight="1" x14ac:dyDescent="0.35">
      <c r="A173" s="122" t="str">
        <f ca="1">Translations!A9</f>
        <v>Tableau des déficits programmatiques TB 6 (par intervention prioritaire)</v>
      </c>
      <c r="B173" s="123"/>
      <c r="C173" s="123"/>
      <c r="D173" s="123"/>
      <c r="E173" s="123"/>
      <c r="F173" s="124"/>
      <c r="G173" s="90"/>
    </row>
    <row r="174" spans="1:7" ht="30" customHeight="1" x14ac:dyDescent="0.35">
      <c r="A174" s="125" t="str">
        <f ca="1">Translations!$A$10</f>
        <v>Module prioritaire</v>
      </c>
      <c r="B174" s="238" t="s">
        <v>465</v>
      </c>
      <c r="C174" s="239"/>
      <c r="D174" s="239"/>
      <c r="E174" s="239"/>
      <c r="F174" s="240"/>
      <c r="G174" s="91"/>
    </row>
    <row r="175" spans="1:7" ht="47.25" customHeight="1" x14ac:dyDescent="0.35">
      <c r="A175" s="126" t="str">
        <f ca="1">Translations!$A$11</f>
        <v>Indicateur de couverture sélectionné</v>
      </c>
      <c r="B175" s="235" t="str">
        <f ca="1">VLOOKUP(B174,TBModulesIndicators,2,FALSE)</f>
        <v>Pourcentage de nouveaux patients TB et de rechute enregistrés dont le statut VIH est documenté</v>
      </c>
      <c r="C175" s="236"/>
      <c r="D175" s="236"/>
      <c r="E175" s="236"/>
      <c r="F175" s="237"/>
      <c r="G175" s="92"/>
    </row>
    <row r="176" spans="1:7" x14ac:dyDescent="0.35">
      <c r="A176" s="70" t="str">
        <f ca="1">Translations!$A$12</f>
        <v>Couverture nationale actuelle</v>
      </c>
      <c r="B176" s="80"/>
      <c r="C176" s="80"/>
      <c r="D176" s="80"/>
      <c r="E176" s="80"/>
      <c r="F176" s="81"/>
      <c r="G176" s="107"/>
    </row>
    <row r="177" spans="1:7" ht="30" customHeight="1" x14ac:dyDescent="0.35">
      <c r="A177" s="73" t="str">
        <f ca="1">Translations!$A$13</f>
        <v>Indiquez les résultats les plus récents</v>
      </c>
      <c r="B177" s="184">
        <v>0.99</v>
      </c>
      <c r="C177" s="74" t="str">
        <f ca="1">Translations!$A$14</f>
        <v>Année</v>
      </c>
      <c r="D177" s="47">
        <v>2018</v>
      </c>
      <c r="E177" s="75" t="str">
        <f ca="1">Translations!$A$15</f>
        <v>Source des données</v>
      </c>
      <c r="F177" s="47" t="s">
        <v>768</v>
      </c>
      <c r="G177" s="94"/>
    </row>
    <row r="178" spans="1:7" ht="30" customHeight="1" thickBot="1" x14ac:dyDescent="0.4">
      <c r="A178" s="127" t="str">
        <f ca="1">Translations!$A$16</f>
        <v>Observations</v>
      </c>
      <c r="B178" s="232"/>
      <c r="C178" s="233"/>
      <c r="D178" s="233"/>
      <c r="E178" s="233"/>
      <c r="F178" s="234"/>
      <c r="G178" s="95"/>
    </row>
    <row r="179" spans="1:7" ht="15" thickBot="1" x14ac:dyDescent="0.4">
      <c r="A179" s="149"/>
      <c r="B179" s="129"/>
      <c r="C179" s="129"/>
      <c r="D179" s="129"/>
      <c r="E179" s="129"/>
      <c r="F179" s="130"/>
      <c r="G179" s="96"/>
    </row>
    <row r="180" spans="1:7" ht="48" customHeight="1" x14ac:dyDescent="0.35">
      <c r="A180" s="131"/>
      <c r="B180" s="132"/>
      <c r="C180" s="133" t="str">
        <f ca="1">Translations!$A$17</f>
        <v>Année 1</v>
      </c>
      <c r="D180" s="133" t="str">
        <f ca="1">Translations!$A$18</f>
        <v>Année 2</v>
      </c>
      <c r="E180" s="133" t="str">
        <f ca="1">Translations!$A$19</f>
        <v>Année 3</v>
      </c>
      <c r="F180" s="246" t="str">
        <f ca="1">Translations!$A$21</f>
        <v>Observations/Hypothèses</v>
      </c>
      <c r="G180" s="97"/>
    </row>
    <row r="181" spans="1:7" ht="30" customHeight="1" x14ac:dyDescent="0.35">
      <c r="A181" s="134"/>
      <c r="B181" s="135"/>
      <c r="C181" s="136">
        <v>2021</v>
      </c>
      <c r="D181" s="136">
        <v>2022</v>
      </c>
      <c r="E181" s="136">
        <v>2023</v>
      </c>
      <c r="F181" s="247"/>
      <c r="G181" s="97"/>
    </row>
    <row r="182" spans="1:7" ht="15" customHeight="1" x14ac:dyDescent="0.35">
      <c r="A182" s="70" t="str">
        <f ca="1">Translations!$A$22</f>
        <v>Estimation des besoins actuels du pays</v>
      </c>
      <c r="B182" s="80"/>
      <c r="C182" s="80"/>
      <c r="D182" s="80"/>
      <c r="E182" s="80"/>
      <c r="F182" s="81"/>
      <c r="G182" s="106"/>
    </row>
    <row r="183" spans="1:7" ht="72" customHeight="1" x14ac:dyDescent="0.35">
      <c r="A183" s="137" t="str">
        <f ca="1">Translations!$A$23</f>
        <v>A. Estimation du total de populations dans le besoin/à risque</v>
      </c>
      <c r="B183" s="138" t="s">
        <v>6</v>
      </c>
      <c r="C183" s="185">
        <v>23649</v>
      </c>
      <c r="D183" s="185">
        <v>24543</v>
      </c>
      <c r="E183" s="185">
        <v>25754</v>
      </c>
      <c r="F183" s="110" t="s">
        <v>769</v>
      </c>
      <c r="G183" s="99"/>
    </row>
    <row r="184" spans="1:7" ht="42" customHeight="1" x14ac:dyDescent="0.35">
      <c r="A184" s="228" t="str">
        <f ca="1">Translations!$A$24</f>
        <v>B. Cibles du pays
(à partir du plan stratégique national)</v>
      </c>
      <c r="B184" s="139" t="s">
        <v>6</v>
      </c>
      <c r="C184" s="185">
        <v>23649</v>
      </c>
      <c r="D184" s="185">
        <v>24543</v>
      </c>
      <c r="E184" s="185">
        <v>25754</v>
      </c>
      <c r="F184" s="230" t="s">
        <v>770</v>
      </c>
      <c r="G184" s="99"/>
    </row>
    <row r="185" spans="1:7" ht="42" customHeight="1" x14ac:dyDescent="0.35">
      <c r="A185" s="229"/>
      <c r="B185" s="139" t="s">
        <v>14</v>
      </c>
      <c r="C185" s="115">
        <f>IF(C184=0,"",+C184/C183)</f>
        <v>1</v>
      </c>
      <c r="D185" s="115">
        <f t="shared" ref="D185:E185" si="12">IF(D184=0,"",+D184/D183)</f>
        <v>1</v>
      </c>
      <c r="E185" s="115">
        <f t="shared" si="12"/>
        <v>1</v>
      </c>
      <c r="F185" s="231"/>
      <c r="G185" s="99"/>
    </row>
    <row r="186" spans="1:7" ht="15" customHeight="1" x14ac:dyDescent="0.35">
      <c r="A186" s="70" t="str">
        <f ca="1">Translations!$A$25</f>
        <v>Besoins du pays déjà couverts</v>
      </c>
      <c r="B186" s="80"/>
      <c r="C186" s="80"/>
      <c r="D186" s="80"/>
      <c r="E186" s="80"/>
      <c r="F186" s="81"/>
      <c r="G186" s="106"/>
    </row>
    <row r="187" spans="1:7" ht="39.75" customHeight="1" x14ac:dyDescent="0.35">
      <c r="A187" s="228" t="str">
        <f ca="1">Translations!$A$26</f>
        <v>C1. Besoins du pays devant être couverts par des ressources nationales</v>
      </c>
      <c r="B187" s="138" t="s">
        <v>6</v>
      </c>
      <c r="C187" s="109">
        <v>9193</v>
      </c>
      <c r="D187" s="109">
        <v>9540</v>
      </c>
      <c r="E187" s="109">
        <v>10011</v>
      </c>
      <c r="F187" s="230" t="s">
        <v>771</v>
      </c>
      <c r="G187" s="99"/>
    </row>
    <row r="188" spans="1:7" ht="39.75" customHeight="1" x14ac:dyDescent="0.35">
      <c r="A188" s="229"/>
      <c r="B188" s="138" t="s">
        <v>14</v>
      </c>
      <c r="C188" s="111">
        <f>IF(C187=0,"",+C187/C183)</f>
        <v>0.38872679605902999</v>
      </c>
      <c r="D188" s="111">
        <f t="shared" ref="D188:E188" si="13">IF(D187=0,"",+D187/D183)</f>
        <v>0.3887055372203887</v>
      </c>
      <c r="E188" s="111">
        <f t="shared" si="13"/>
        <v>0.38871631591209133</v>
      </c>
      <c r="F188" s="231"/>
      <c r="G188" s="99"/>
    </row>
    <row r="189" spans="1:7" ht="39.75" customHeight="1" x14ac:dyDescent="0.35">
      <c r="A189" s="228" t="str">
        <f ca="1">Translations!$A$27</f>
        <v>C2. Besoins du pays devant être couverts par des ressources extérieures</v>
      </c>
      <c r="B189" s="138" t="s">
        <v>6</v>
      </c>
      <c r="C189" s="109">
        <v>14456</v>
      </c>
      <c r="D189" s="109">
        <v>15003</v>
      </c>
      <c r="E189" s="109">
        <v>15743</v>
      </c>
      <c r="F189" s="230"/>
      <c r="G189" s="99"/>
    </row>
    <row r="190" spans="1:7" ht="39.75" customHeight="1" x14ac:dyDescent="0.35">
      <c r="A190" s="229"/>
      <c r="B190" s="138" t="s">
        <v>14</v>
      </c>
      <c r="C190" s="111">
        <f>IF(C189=0,"",+C189/C183)</f>
        <v>0.61127320394097007</v>
      </c>
      <c r="D190" s="111">
        <f>IF(D189=0,"",+D189/D183)</f>
        <v>0.6112944627796113</v>
      </c>
      <c r="E190" s="111">
        <f>IF(E189=0,"",+E189/E183)</f>
        <v>0.61128368408790867</v>
      </c>
      <c r="F190" s="231"/>
      <c r="G190" s="99"/>
    </row>
    <row r="191" spans="1:7" ht="39.75" customHeight="1" x14ac:dyDescent="0.35">
      <c r="A191" s="228" t="str">
        <f ca="1">Translations!$A$28</f>
        <v>C3. Total des besoins du pays déjà couverts</v>
      </c>
      <c r="B191" s="138" t="s">
        <v>6</v>
      </c>
      <c r="C191" s="112">
        <f>+C187+C189</f>
        <v>23649</v>
      </c>
      <c r="D191" s="112">
        <f>+D187+D189</f>
        <v>24543</v>
      </c>
      <c r="E191" s="112">
        <f>+E187+E189</f>
        <v>25754</v>
      </c>
      <c r="F191" s="230"/>
      <c r="G191" s="99"/>
    </row>
    <row r="192" spans="1:7" ht="39.75" customHeight="1" x14ac:dyDescent="0.35">
      <c r="A192" s="229"/>
      <c r="B192" s="138" t="s">
        <v>14</v>
      </c>
      <c r="C192" s="111">
        <f>IF(C191=0,"",+C191/C183)</f>
        <v>1</v>
      </c>
      <c r="D192" s="111">
        <f>IF(D191=0,"",+D191/D183)</f>
        <v>1</v>
      </c>
      <c r="E192" s="111">
        <f>IF(E191=0,"",+E191/E183)</f>
        <v>1</v>
      </c>
      <c r="F192" s="231"/>
      <c r="G192" s="99"/>
    </row>
    <row r="193" spans="1:7" x14ac:dyDescent="0.35">
      <c r="A193" s="70" t="str">
        <f ca="1">Translations!$A$29</f>
        <v>Déficit programmatique</v>
      </c>
      <c r="B193" s="80"/>
      <c r="C193" s="80"/>
      <c r="D193" s="80"/>
      <c r="E193" s="80"/>
      <c r="F193" s="81"/>
      <c r="G193" s="106"/>
    </row>
    <row r="194" spans="1:7" ht="42" customHeight="1" x14ac:dyDescent="0.35">
      <c r="A194" s="228" t="str">
        <f ca="1">Translations!$A$30</f>
        <v>D. Déficit annuel attendu par rapport aux besoins : A - C3</v>
      </c>
      <c r="B194" s="138" t="s">
        <v>6</v>
      </c>
      <c r="C194" s="112">
        <f>+C183-(C191)</f>
        <v>0</v>
      </c>
      <c r="D194" s="112">
        <f>+D183-(D191)</f>
        <v>0</v>
      </c>
      <c r="E194" s="112">
        <f>+E183-(E191)</f>
        <v>0</v>
      </c>
      <c r="F194" s="230"/>
      <c r="G194" s="99"/>
    </row>
    <row r="195" spans="1:7" ht="42" customHeight="1" x14ac:dyDescent="0.35">
      <c r="A195" s="229"/>
      <c r="B195" s="138" t="s">
        <v>14</v>
      </c>
      <c r="C195" s="111" t="str">
        <f>IF(C194=0,"",+C194/C183)</f>
        <v/>
      </c>
      <c r="D195" s="111" t="str">
        <f>IF(D194=0,"",+D194/D183)</f>
        <v/>
      </c>
      <c r="E195" s="111" t="str">
        <f>IF(E194=0,"",+E194/E183)</f>
        <v/>
      </c>
      <c r="F195" s="231"/>
      <c r="G195" s="99"/>
    </row>
    <row r="196" spans="1:7" ht="15" customHeight="1" x14ac:dyDescent="0.35">
      <c r="A196" s="70" t="str">
        <f ca="1">Translations!$A$31</f>
        <v>Besoins du pays couverts par la somme allouée</v>
      </c>
      <c r="B196" s="116"/>
      <c r="C196" s="116"/>
      <c r="D196" s="116"/>
      <c r="E196" s="116"/>
      <c r="F196" s="117"/>
      <c r="G196" s="108"/>
    </row>
    <row r="197" spans="1:7" ht="42" customHeight="1" x14ac:dyDescent="0.35">
      <c r="A197" s="228" t="str">
        <f ca="1">Translations!$A$32</f>
        <v>E. Cibles devant être financées par la somme allouée suite à la demande de financement</v>
      </c>
      <c r="B197" s="139" t="s">
        <v>6</v>
      </c>
      <c r="C197" s="109"/>
      <c r="D197" s="109"/>
      <c r="E197" s="109"/>
      <c r="F197" s="230"/>
      <c r="G197" s="99"/>
    </row>
    <row r="198" spans="1:7" ht="42" customHeight="1" x14ac:dyDescent="0.35">
      <c r="A198" s="229"/>
      <c r="B198" s="139" t="s">
        <v>14</v>
      </c>
      <c r="C198" s="111" t="str">
        <f>IF(C197=0,"",+C197/C183)</f>
        <v/>
      </c>
      <c r="D198" s="111" t="str">
        <f>IF(D197=0,"",+D197/D183)</f>
        <v/>
      </c>
      <c r="E198" s="111" t="str">
        <f>IF(E197=0,"",+E197/E183)</f>
        <v/>
      </c>
      <c r="F198" s="231"/>
      <c r="G198" s="99"/>
    </row>
    <row r="199" spans="1:7" ht="42" customHeight="1" x14ac:dyDescent="0.35">
      <c r="A199" s="228" t="str">
        <f ca="1">Translations!$A$33</f>
        <v>F. Total de Couverture à partir de la somme allouée et des autres ressources : E + C3</v>
      </c>
      <c r="B199" s="139" t="s">
        <v>6</v>
      </c>
      <c r="C199" s="112">
        <f>+C197+C191</f>
        <v>23649</v>
      </c>
      <c r="D199" s="112">
        <f>+D197+D191</f>
        <v>24543</v>
      </c>
      <c r="E199" s="112">
        <f>+E197+E191</f>
        <v>25754</v>
      </c>
      <c r="F199" s="230"/>
      <c r="G199" s="99"/>
    </row>
    <row r="200" spans="1:7" ht="42" customHeight="1" x14ac:dyDescent="0.35">
      <c r="A200" s="229"/>
      <c r="B200" s="139" t="s">
        <v>14</v>
      </c>
      <c r="C200" s="111">
        <f>IF(C199=0,"",+C199/C183)</f>
        <v>1</v>
      </c>
      <c r="D200" s="111">
        <f>IF(D199=0,"",+D199/D183)</f>
        <v>1</v>
      </c>
      <c r="E200" s="111">
        <f>IF(E199=0,"",+E199/E183)</f>
        <v>1</v>
      </c>
      <c r="F200" s="231"/>
      <c r="G200" s="99"/>
    </row>
    <row r="201" spans="1:7" ht="42" customHeight="1" x14ac:dyDescent="0.35">
      <c r="A201" s="228" t="str">
        <f>Translations!$B$34</f>
        <v xml:space="preserve">G. Remaining gap: A - F </v>
      </c>
      <c r="B201" s="139" t="s">
        <v>6</v>
      </c>
      <c r="C201" s="112">
        <f>+C183-(C199)</f>
        <v>0</v>
      </c>
      <c r="D201" s="112">
        <f>+D183-(D199)</f>
        <v>0</v>
      </c>
      <c r="E201" s="112">
        <f>+E183-(E199)</f>
        <v>0</v>
      </c>
      <c r="F201" s="230"/>
      <c r="G201" s="99"/>
    </row>
    <row r="202" spans="1:7" ht="42" customHeight="1" thickBot="1" x14ac:dyDescent="0.4">
      <c r="A202" s="241"/>
      <c r="B202" s="139" t="s">
        <v>14</v>
      </c>
      <c r="C202" s="111" t="str">
        <f>IF(C201=0,"",+C201/C183)</f>
        <v/>
      </c>
      <c r="D202" s="111" t="str">
        <f>IF(D201=0,"",+D201/D183)</f>
        <v/>
      </c>
      <c r="E202" s="111" t="str">
        <f>IF(E201=0,"",+E201/E183)</f>
        <v/>
      </c>
      <c r="F202" s="231"/>
      <c r="G202" s="99"/>
    </row>
  </sheetData>
  <sheetProtection password="E205" sheet="1" formatColumns="0" formatRows="0" insertColumns="0"/>
  <customSheetViews>
    <customSheetView guid="{CD09CE3E-58EC-4EDC-BE6A-B9CFB40E5B97}" scale="80" showPageBreaks="1" fitToPage="1" printArea="1" hiddenRows="1" view="pageBreakPreview">
      <pane ySplit="5" topLeftCell="A6" activePane="bottomLeft" state="frozen"/>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1"/>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2"/>
    </customSheetView>
    <customSheetView guid="{5D020AB2-0A97-4230-BF83-062EE6184162}" scale="80" showPageBreaks="1" fitToPage="1" printArea="1" hiddenRows="1" view="pageBreakPreview">
      <pane ySplit="5" topLeftCell="A196" activePane="bottomLeft" state="frozen"/>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r:id="rId3"/>
    </customSheetView>
    <customSheetView guid="{8A762DD9-6125-4177-AA9B-79E8D68448DE}" scale="80" showPageBreaks="1" fitToPage="1" printArea="1" hiddenRows="1" view="pageBreakPreview">
      <pane ySplit="5" topLeftCell="A6" activePane="bottomLeft" state="frozen"/>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4"/>
    </customSheetView>
  </customSheetViews>
  <mergeCells count="128">
    <mergeCell ref="F156:F157"/>
    <mergeCell ref="A158:A159"/>
    <mergeCell ref="F158:F159"/>
    <mergeCell ref="F194:F195"/>
    <mergeCell ref="A194:A195"/>
    <mergeCell ref="A164:A165"/>
    <mergeCell ref="A166:A167"/>
    <mergeCell ref="A168:A169"/>
    <mergeCell ref="F164:F165"/>
    <mergeCell ref="F166:F167"/>
    <mergeCell ref="F168:F169"/>
    <mergeCell ref="A184:A185"/>
    <mergeCell ref="F180:F181"/>
    <mergeCell ref="A189:A190"/>
    <mergeCell ref="F189:F190"/>
    <mergeCell ref="F184:F185"/>
    <mergeCell ref="F187:F188"/>
    <mergeCell ref="A34:A35"/>
    <mergeCell ref="F17:F18"/>
    <mergeCell ref="F30:F31"/>
    <mergeCell ref="F27:F28"/>
    <mergeCell ref="F20:F21"/>
    <mergeCell ref="F32:F33"/>
    <mergeCell ref="F34:F35"/>
    <mergeCell ref="A30:A31"/>
    <mergeCell ref="B44:F44"/>
    <mergeCell ref="B40:F40"/>
    <mergeCell ref="B41:F41"/>
    <mergeCell ref="F22:F23"/>
    <mergeCell ref="F53:F54"/>
    <mergeCell ref="F55:F56"/>
    <mergeCell ref="A57:A58"/>
    <mergeCell ref="F57:F58"/>
    <mergeCell ref="F46:F47"/>
    <mergeCell ref="A50:A51"/>
    <mergeCell ref="A60:A61"/>
    <mergeCell ref="A86:A87"/>
    <mergeCell ref="F50:F51"/>
    <mergeCell ref="F60:F61"/>
    <mergeCell ref="F63:F64"/>
    <mergeCell ref="F65:F66"/>
    <mergeCell ref="B73:F73"/>
    <mergeCell ref="B74:F74"/>
    <mergeCell ref="A53:A54"/>
    <mergeCell ref="A55:A56"/>
    <mergeCell ref="F67:F68"/>
    <mergeCell ref="H4:I4"/>
    <mergeCell ref="A4:F4"/>
    <mergeCell ref="B11:F11"/>
    <mergeCell ref="B7:F7"/>
    <mergeCell ref="B8:F8"/>
    <mergeCell ref="A20:A21"/>
    <mergeCell ref="A27:A28"/>
    <mergeCell ref="A32:A33"/>
    <mergeCell ref="A22:A23"/>
    <mergeCell ref="A24:A25"/>
    <mergeCell ref="F24:F25"/>
    <mergeCell ref="F13:F14"/>
    <mergeCell ref="A17:A18"/>
    <mergeCell ref="F201:F202"/>
    <mergeCell ref="F191:F192"/>
    <mergeCell ref="A197:A198"/>
    <mergeCell ref="A199:A200"/>
    <mergeCell ref="A201:A202"/>
    <mergeCell ref="A191:A192"/>
    <mergeCell ref="F112:F113"/>
    <mergeCell ref="A126:A127"/>
    <mergeCell ref="B175:F175"/>
    <mergeCell ref="F197:F198"/>
    <mergeCell ref="F199:F200"/>
    <mergeCell ref="A116:A117"/>
    <mergeCell ref="A119:A120"/>
    <mergeCell ref="A129:A130"/>
    <mergeCell ref="A131:A132"/>
    <mergeCell ref="F154:F155"/>
    <mergeCell ref="F116:F117"/>
    <mergeCell ref="F119:F120"/>
    <mergeCell ref="F126:F127"/>
    <mergeCell ref="F161:F162"/>
    <mergeCell ref="A151:A152"/>
    <mergeCell ref="F129:F130"/>
    <mergeCell ref="A187:A188"/>
    <mergeCell ref="F133:F134"/>
    <mergeCell ref="B106:F106"/>
    <mergeCell ref="F79:F80"/>
    <mergeCell ref="A83:A84"/>
    <mergeCell ref="B77:F77"/>
    <mergeCell ref="F83:F84"/>
    <mergeCell ref="F86:F87"/>
    <mergeCell ref="A63:A64"/>
    <mergeCell ref="A65:A66"/>
    <mergeCell ref="A67:A68"/>
    <mergeCell ref="A88:A89"/>
    <mergeCell ref="F88:F89"/>
    <mergeCell ref="A90:A91"/>
    <mergeCell ref="F90:F91"/>
    <mergeCell ref="A93:A94"/>
    <mergeCell ref="A98:A99"/>
    <mergeCell ref="A96:A97"/>
    <mergeCell ref="A100:A101"/>
    <mergeCell ref="F93:F94"/>
    <mergeCell ref="F96:F97"/>
    <mergeCell ref="F98:F99"/>
    <mergeCell ref="F100:F101"/>
    <mergeCell ref="A1:E1"/>
    <mergeCell ref="F1:F3"/>
    <mergeCell ref="A2:E2"/>
    <mergeCell ref="A3:D3"/>
    <mergeCell ref="A121:A122"/>
    <mergeCell ref="F121:F122"/>
    <mergeCell ref="B145:F145"/>
    <mergeCell ref="B178:F178"/>
    <mergeCell ref="B107:F107"/>
    <mergeCell ref="B141:F141"/>
    <mergeCell ref="B142:F142"/>
    <mergeCell ref="B174:F174"/>
    <mergeCell ref="A133:A134"/>
    <mergeCell ref="A135:A136"/>
    <mergeCell ref="F135:F136"/>
    <mergeCell ref="F131:F132"/>
    <mergeCell ref="A123:A124"/>
    <mergeCell ref="F123:F124"/>
    <mergeCell ref="B110:F110"/>
    <mergeCell ref="A154:A155"/>
    <mergeCell ref="A161:A162"/>
    <mergeCell ref="F147:F148"/>
    <mergeCell ref="F151:F152"/>
    <mergeCell ref="A156:A157"/>
  </mergeCells>
  <dataValidations count="2">
    <dataValidation type="list" allowBlank="1" showInputMessage="1" showErrorMessage="1" promptTitle="Please Select Module" sqref="G7 B7:F7" xr:uid="{00000000-0002-0000-0200-000000000000}">
      <formula1>ListTBModules</formula1>
    </dataValidation>
    <dataValidation type="list" allowBlank="1" showInputMessage="1" showErrorMessage="1" sqref="B174:G174 B141:G141 B106:G106 B73:G73 B40:G40" xr:uid="{00000000-0002-0000-0200-000001000000}">
      <formula1>ListTBModules</formula1>
    </dataValidation>
  </dataValidations>
  <pageMargins left="0.7" right="0.7" top="0.75" bottom="0.75" header="0.3" footer="0.3"/>
  <pageSetup paperSize="8" fitToHeight="0" orientation="portrait" r:id="rId5"/>
  <rowBreaks count="5" manualBreakCount="5">
    <brk id="35" max="5" man="1"/>
    <brk id="68" max="5" man="1"/>
    <brk id="102" max="5" man="1"/>
    <brk id="137" max="5" man="1"/>
    <brk id="170" max="5" man="1"/>
  </rowBreaks>
  <ignoredErrors>
    <ignoredError sqref="A6 F9 F107:F108 A106 F175:F176 A174 F174 C174:E174 A175:E176 A107:E108 A9:E9 F12:F15 F44:F48 F77:F82 F110:F114 F146:F149 F178:F182 A18:E19 A16:B16 A17:B17 A21:E21 A20:B20 A23:E29 A22:B22 A31:E39 A30:B30 A185:E186 A183:B183 A184:B184 A188:E188 A187:B187 A190:E196 A189:B189 A198:E202 A197:C197 E197 A41:E42 A40 A12:E13 A10 E10 A74:E75 A73 A142:E143 A141 F74:F75 F142:F143 F41:F42 A8 C10 F19 A15:E15 A14:B14 F24:F29 A44:E46 A43 E43 C43 A48:E48 A47:B47 F52 A51:E62 A49:B49 A50:B50 F57:F62 F65:F72 A64:E72 A63:B63 A77:E79 A76 E76 C76 A81:E81 A80:B80 A84:E95 A82:B83 F85:F105 A97:E105 A96:B96 A110:E112 A109 E109 C109 A114:E114 A113:B113 F118 A117:E118 A115:B116 F123:F140 A120:E120 A119:B119 A122:E140 A121:B121 A146:E147 A144 E144 C144 A145 A149:E149 A148:B148 A152:E153 A150:B150 A151:B151 F151:F153 F158:F160 F163:F173 A178:E180 A177 E177 C177 A182:E182 A181:B181 F186 F189:F202 A11 F32:F39 A165:E173 A164:B164 A155:E155 A154:B154 A157:E163 A156:B15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1"/>
  <sheetViews>
    <sheetView view="pageBreakPreview" zoomScale="85" zoomScaleNormal="80" zoomScaleSheetLayoutView="85" zoomScalePageLayoutView="80" workbookViewId="0">
      <pane ySplit="4" topLeftCell="A5" activePane="bottomLeft" state="frozen"/>
      <selection activeCell="B7" sqref="B7"/>
      <selection pane="bottomLeft" activeCell="B7" sqref="B7:F7"/>
    </sheetView>
  </sheetViews>
  <sheetFormatPr defaultColWidth="9" defaultRowHeight="14.5" x14ac:dyDescent="0.35"/>
  <cols>
    <col min="1" max="1" width="27.83203125" style="14" customWidth="1"/>
    <col min="2" max="2" width="10.83203125" style="14" customWidth="1"/>
    <col min="3" max="5" width="11.58203125" style="14" customWidth="1"/>
    <col min="6" max="6" width="44.58203125" style="14" bestFit="1" customWidth="1"/>
    <col min="7" max="7" width="15.08203125" style="14" customWidth="1"/>
    <col min="8" max="8" width="21.58203125" style="14" customWidth="1"/>
    <col min="9" max="9" width="9" style="14"/>
    <col min="10" max="10" width="10.33203125" style="14" customWidth="1"/>
    <col min="11" max="11" width="10.83203125" style="14" customWidth="1"/>
    <col min="12" max="12" width="12.08203125" style="14" customWidth="1"/>
    <col min="13" max="16384" width="9" style="14"/>
  </cols>
  <sheetData>
    <row r="1" spans="1:8" ht="15" customHeight="1" x14ac:dyDescent="0.35">
      <c r="A1" s="202" t="s">
        <v>17</v>
      </c>
      <c r="B1" s="203"/>
      <c r="C1" s="203"/>
      <c r="D1" s="203"/>
      <c r="E1" s="203"/>
      <c r="F1" s="225" t="str">
        <f ca="1">Translations!$G$54</f>
        <v>Dernière version mise à jour en janvier 2020</v>
      </c>
    </row>
    <row r="2" spans="1:8" ht="15" customHeight="1" x14ac:dyDescent="0.35">
      <c r="A2" s="204" t="s">
        <v>398</v>
      </c>
      <c r="B2" s="205"/>
      <c r="C2" s="205"/>
      <c r="D2" s="205"/>
      <c r="E2" s="205"/>
      <c r="F2" s="226"/>
    </row>
    <row r="3" spans="1:8" ht="15" customHeight="1" thickBot="1" x14ac:dyDescent="0.4">
      <c r="A3" s="204" t="s">
        <v>399</v>
      </c>
      <c r="B3" s="205"/>
      <c r="C3" s="205"/>
      <c r="D3" s="205"/>
      <c r="E3" s="68"/>
      <c r="F3" s="226"/>
    </row>
    <row r="4" spans="1:8" ht="89.25" customHeight="1" thickBot="1" x14ac:dyDescent="0.4">
      <c r="A4" s="264" t="str">
        <f ca="1">Translations!A40</f>
        <v>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v>
      </c>
      <c r="B4" s="265"/>
      <c r="C4" s="265"/>
      <c r="D4" s="265"/>
      <c r="E4" s="265"/>
      <c r="F4" s="266"/>
      <c r="G4" s="252"/>
      <c r="H4" s="252"/>
    </row>
    <row r="5" spans="1:8" ht="18.5" thickBot="1" x14ac:dyDescent="0.4">
      <c r="A5" s="26" t="str">
        <f ca="1">Translations!$A$3</f>
        <v>Tuberculose</v>
      </c>
      <c r="B5" s="27"/>
      <c r="C5" s="27"/>
      <c r="D5" s="27"/>
      <c r="E5" s="27"/>
      <c r="F5" s="28"/>
    </row>
    <row r="6" spans="1:8" ht="33.75" customHeight="1" x14ac:dyDescent="0.35">
      <c r="A6" s="261" t="str">
        <f ca="1">Translations!$A$41</f>
        <v>Tableau vierge des déficits programmatiques TB (si nécessaire, par intervention prioritaire)</v>
      </c>
      <c r="B6" s="262"/>
      <c r="C6" s="262"/>
      <c r="D6" s="262"/>
      <c r="E6" s="262"/>
      <c r="F6" s="263"/>
    </row>
    <row r="7" spans="1:8" ht="27" customHeight="1" x14ac:dyDescent="0.35">
      <c r="A7" s="39" t="str">
        <f ca="1">Translations!$A$10</f>
        <v>Module prioritaire</v>
      </c>
      <c r="B7" s="238"/>
      <c r="C7" s="239"/>
      <c r="D7" s="239"/>
      <c r="E7" s="239"/>
      <c r="F7" s="240"/>
    </row>
    <row r="8" spans="1:8" ht="38.25" customHeight="1" x14ac:dyDescent="0.35">
      <c r="A8" s="25" t="str">
        <f ca="1">Translations!$A$11</f>
        <v>Indicateur de couverture sélectionné</v>
      </c>
      <c r="B8" s="238"/>
      <c r="C8" s="239"/>
      <c r="D8" s="239"/>
      <c r="E8" s="239"/>
      <c r="F8" s="240"/>
    </row>
    <row r="9" spans="1:8" x14ac:dyDescent="0.35">
      <c r="A9" s="32" t="str">
        <f ca="1">Translations!$A$12</f>
        <v>Couverture nationale actuelle</v>
      </c>
      <c r="B9" s="33"/>
      <c r="C9" s="33"/>
      <c r="D9" s="33"/>
      <c r="E9" s="33"/>
      <c r="F9" s="34"/>
    </row>
    <row r="10" spans="1:8" ht="30" customHeight="1" x14ac:dyDescent="0.35">
      <c r="A10" s="36" t="str">
        <f ca="1">Translations!$A$13</f>
        <v>Indiquez les résultats les plus récents</v>
      </c>
      <c r="B10" s="47"/>
      <c r="C10" s="15" t="str">
        <f ca="1">Translations!$A$14</f>
        <v>Année</v>
      </c>
      <c r="D10" s="148"/>
      <c r="E10" s="37" t="str">
        <f ca="1">Translations!$A$15</f>
        <v>Source des données</v>
      </c>
      <c r="F10" s="160"/>
    </row>
    <row r="11" spans="1:8" ht="24.75" customHeight="1" thickBot="1" x14ac:dyDescent="0.4">
      <c r="A11" s="38" t="str">
        <f ca="1">Translations!$A$16</f>
        <v>Observations</v>
      </c>
      <c r="B11" s="232"/>
      <c r="C11" s="233"/>
      <c r="D11" s="233"/>
      <c r="E11" s="233"/>
      <c r="F11" s="234"/>
    </row>
    <row r="12" spans="1:8" ht="15" thickBot="1" x14ac:dyDescent="0.4">
      <c r="A12" s="35"/>
      <c r="B12" s="151"/>
      <c r="C12" s="151"/>
      <c r="D12" s="151"/>
      <c r="E12" s="151"/>
      <c r="F12" s="152"/>
    </row>
    <row r="13" spans="1:8" ht="43.5" customHeight="1" x14ac:dyDescent="0.35">
      <c r="A13" s="41"/>
      <c r="B13" s="153"/>
      <c r="C13" s="154" t="str">
        <f ca="1">Translations!$A$17</f>
        <v>Année 1</v>
      </c>
      <c r="D13" s="154" t="str">
        <f ca="1">Translations!$A$18</f>
        <v>Année 2</v>
      </c>
      <c r="E13" s="154" t="str">
        <f ca="1">Translations!$A$19</f>
        <v>Année 3</v>
      </c>
      <c r="F13" s="259" t="str">
        <f ca="1">Translations!$A$21</f>
        <v>Observations/Hypothèses</v>
      </c>
    </row>
    <row r="14" spans="1:8" ht="30" customHeight="1" x14ac:dyDescent="0.35">
      <c r="A14" s="42"/>
      <c r="B14" s="155"/>
      <c r="C14" s="136" t="str">
        <f ca="1">Translations!$A$20</f>
        <v>Indiquez l'année</v>
      </c>
      <c r="D14" s="136" t="str">
        <f ca="1">Translations!$A$20</f>
        <v>Indiquez l'année</v>
      </c>
      <c r="E14" s="136" t="str">
        <f ca="1">Translations!$A$20</f>
        <v>Indiquez l'année</v>
      </c>
      <c r="F14" s="260"/>
    </row>
    <row r="15" spans="1:8" ht="15" customHeight="1" x14ac:dyDescent="0.35">
      <c r="A15" s="29" t="str">
        <f ca="1">Translations!$A$22</f>
        <v>Estimation des besoins actuels du pays</v>
      </c>
      <c r="B15" s="30"/>
      <c r="C15" s="30"/>
      <c r="D15" s="30"/>
      <c r="E15" s="30"/>
      <c r="F15" s="31"/>
    </row>
    <row r="16" spans="1:8" ht="41.15" customHeight="1" x14ac:dyDescent="0.35">
      <c r="A16" s="1" t="str">
        <f ca="1">Translations!$A$23</f>
        <v>A. Estimation du total de populations dans le besoin/à risque</v>
      </c>
      <c r="B16" s="2" t="s">
        <v>6</v>
      </c>
      <c r="C16" s="109"/>
      <c r="D16" s="109"/>
      <c r="E16" s="109"/>
      <c r="F16" s="110"/>
    </row>
    <row r="17" spans="1:6" ht="37" customHeight="1" x14ac:dyDescent="0.35">
      <c r="A17" s="257" t="str">
        <f ca="1">Translations!$A$24</f>
        <v>B. Cibles du pays
(à partir du plan stratégique national)</v>
      </c>
      <c r="B17" s="3" t="s">
        <v>6</v>
      </c>
      <c r="C17" s="109"/>
      <c r="D17" s="109"/>
      <c r="E17" s="109"/>
      <c r="F17" s="230"/>
    </row>
    <row r="18" spans="1:6" ht="23.5" customHeight="1" x14ac:dyDescent="0.35">
      <c r="A18" s="258"/>
      <c r="B18" s="3" t="s">
        <v>14</v>
      </c>
      <c r="C18" s="111" t="str">
        <f>IF(C17=0,"",+C17/C16)</f>
        <v/>
      </c>
      <c r="D18" s="111" t="str">
        <f t="shared" ref="D18:E18" si="0">IF(D17=0,"",+D17/D16)</f>
        <v/>
      </c>
      <c r="E18" s="111" t="str">
        <f t="shared" si="0"/>
        <v/>
      </c>
      <c r="F18" s="231"/>
    </row>
    <row r="19" spans="1:6" ht="15" customHeight="1" x14ac:dyDescent="0.35">
      <c r="A19" s="29" t="str">
        <f ca="1">Translations!$A$25</f>
        <v>Besoins du pays déjà couverts</v>
      </c>
      <c r="B19" s="30"/>
      <c r="C19" s="33"/>
      <c r="D19" s="33"/>
      <c r="E19" s="33"/>
      <c r="F19" s="34"/>
    </row>
    <row r="20" spans="1:6" ht="31.5" customHeight="1" x14ac:dyDescent="0.35">
      <c r="A20" s="257" t="str">
        <f ca="1">Translations!$A$26</f>
        <v>C1. Besoins du pays devant être couverts par des ressources nationales</v>
      </c>
      <c r="B20" s="2" t="s">
        <v>6</v>
      </c>
      <c r="C20" s="109"/>
      <c r="D20" s="109"/>
      <c r="E20" s="109"/>
      <c r="F20" s="230"/>
    </row>
    <row r="21" spans="1:6" ht="32.5" customHeight="1" x14ac:dyDescent="0.35">
      <c r="A21" s="258"/>
      <c r="B21" s="2" t="s">
        <v>14</v>
      </c>
      <c r="C21" s="111" t="str">
        <f>IF(C20=0,"",+C20/C16)</f>
        <v/>
      </c>
      <c r="D21" s="111" t="str">
        <f t="shared" ref="D21:E21" si="1">IF(D20=0,"",+D20/D16)</f>
        <v/>
      </c>
      <c r="E21" s="111" t="str">
        <f t="shared" si="1"/>
        <v/>
      </c>
      <c r="F21" s="231"/>
    </row>
    <row r="22" spans="1:6" ht="26.5" customHeight="1" x14ac:dyDescent="0.35">
      <c r="A22" s="257" t="str">
        <f ca="1">Translations!$A$27</f>
        <v>C2. Besoins du pays devant être couverts par des ressources extérieures</v>
      </c>
      <c r="B22" s="2" t="s">
        <v>6</v>
      </c>
      <c r="C22" s="109"/>
      <c r="D22" s="109"/>
      <c r="E22" s="109"/>
      <c r="F22" s="230"/>
    </row>
    <row r="23" spans="1:6" ht="39.75" customHeight="1" x14ac:dyDescent="0.35">
      <c r="A23" s="258"/>
      <c r="B23" s="2" t="s">
        <v>14</v>
      </c>
      <c r="C23" s="111" t="str">
        <f>IF(C22=0,"",+C22/C16)</f>
        <v/>
      </c>
      <c r="D23" s="111" t="str">
        <f>IF(D22=0,"",+D22/D16)</f>
        <v/>
      </c>
      <c r="E23" s="111" t="str">
        <f>IF(E22=0,"",+E22/E16)</f>
        <v/>
      </c>
      <c r="F23" s="231"/>
    </row>
    <row r="24" spans="1:6" ht="39.75" customHeight="1" x14ac:dyDescent="0.35">
      <c r="A24" s="257" t="str">
        <f ca="1">Translations!$A$28</f>
        <v>C3. Total des besoins du pays déjà couverts</v>
      </c>
      <c r="B24" s="2" t="s">
        <v>6</v>
      </c>
      <c r="C24" s="118">
        <f>+C20+C22</f>
        <v>0</v>
      </c>
      <c r="D24" s="118">
        <f>+D20+D22</f>
        <v>0</v>
      </c>
      <c r="E24" s="118">
        <f>+E20+E22</f>
        <v>0</v>
      </c>
      <c r="F24" s="230"/>
    </row>
    <row r="25" spans="1:6" ht="39.75" customHeight="1" x14ac:dyDescent="0.35">
      <c r="A25" s="258"/>
      <c r="B25" s="2" t="s">
        <v>14</v>
      </c>
      <c r="C25" s="111" t="str">
        <f>IF(C24=0,"",+C24/C16)</f>
        <v/>
      </c>
      <c r="D25" s="111" t="str">
        <f>IF(D24=0,"",+D24/D16)</f>
        <v/>
      </c>
      <c r="E25" s="111" t="str">
        <f>IF(E24=0,"",+E24/E16)</f>
        <v/>
      </c>
      <c r="F25" s="231"/>
    </row>
    <row r="26" spans="1:6" x14ac:dyDescent="0.35">
      <c r="A26" s="29" t="str">
        <f ca="1">Translations!$A$29</f>
        <v>Déficit programmatique</v>
      </c>
      <c r="B26" s="30"/>
      <c r="C26" s="33"/>
      <c r="D26" s="33"/>
      <c r="E26" s="33"/>
      <c r="F26" s="34"/>
    </row>
    <row r="27" spans="1:6" ht="41.25" customHeight="1" x14ac:dyDescent="0.35">
      <c r="A27" s="254" t="str">
        <f ca="1">Translations!$A$30</f>
        <v>D. Déficit annuel attendu par rapport aux besoins : A - C3</v>
      </c>
      <c r="B27" s="2" t="s">
        <v>6</v>
      </c>
      <c r="C27" s="118">
        <f>+C16-(C24)</f>
        <v>0</v>
      </c>
      <c r="D27" s="118">
        <f>+D16-(D24)</f>
        <v>0</v>
      </c>
      <c r="E27" s="118">
        <f>+E16-(E24)</f>
        <v>0</v>
      </c>
      <c r="F27" s="230"/>
    </row>
    <row r="28" spans="1:6" ht="40.5" customHeight="1" x14ac:dyDescent="0.35">
      <c r="A28" s="256"/>
      <c r="B28" s="2" t="s">
        <v>14</v>
      </c>
      <c r="C28" s="111" t="str">
        <f>IF(C27=0,"",+C27/C16)</f>
        <v/>
      </c>
      <c r="D28" s="111" t="str">
        <f>IF(D27=0,"",+D27/D16)</f>
        <v/>
      </c>
      <c r="E28" s="111" t="str">
        <f>IF(E27=0,"",+E27/E16)</f>
        <v/>
      </c>
      <c r="F28" s="231"/>
    </row>
    <row r="29" spans="1:6" ht="15" customHeight="1" x14ac:dyDescent="0.35">
      <c r="A29" s="29" t="str">
        <f ca="1">Translations!$A$31</f>
        <v>Besoins du pays couverts par la somme allouée</v>
      </c>
      <c r="B29" s="30"/>
      <c r="C29" s="33"/>
      <c r="D29" s="33"/>
      <c r="E29" s="33"/>
      <c r="F29" s="34"/>
    </row>
    <row r="30" spans="1:6" ht="41.25" customHeight="1" x14ac:dyDescent="0.35">
      <c r="A30" s="254" t="str">
        <f ca="1">Translations!$A$32</f>
        <v>E. Cibles devant être financées par la somme allouée suite à la demande de financement</v>
      </c>
      <c r="B30" s="3" t="s">
        <v>6</v>
      </c>
      <c r="C30" s="109"/>
      <c r="D30" s="109"/>
      <c r="E30" s="109"/>
      <c r="F30" s="230"/>
    </row>
    <row r="31" spans="1:6" ht="41.25" customHeight="1" x14ac:dyDescent="0.35">
      <c r="A31" s="256"/>
      <c r="B31" s="3" t="s">
        <v>14</v>
      </c>
      <c r="C31" s="111" t="str">
        <f>IF(C30=0,"",+C30/C16)</f>
        <v/>
      </c>
      <c r="D31" s="111" t="str">
        <f>IF(D30=0,"",+D30/D16)</f>
        <v/>
      </c>
      <c r="E31" s="111" t="str">
        <f>IF(E30=0,"",+E30/E16)</f>
        <v/>
      </c>
      <c r="F31" s="231"/>
    </row>
    <row r="32" spans="1:6" ht="42" customHeight="1" x14ac:dyDescent="0.35">
      <c r="A32" s="254" t="str">
        <f ca="1">Translations!$A$33</f>
        <v>F. Total de Couverture à partir de la somme allouée et des autres ressources : E + C3</v>
      </c>
      <c r="B32" s="3" t="s">
        <v>6</v>
      </c>
      <c r="C32" s="112">
        <f>+C30+C24</f>
        <v>0</v>
      </c>
      <c r="D32" s="112">
        <f>+D30+D24</f>
        <v>0</v>
      </c>
      <c r="E32" s="112">
        <f>+E30+E24</f>
        <v>0</v>
      </c>
      <c r="F32" s="230"/>
    </row>
    <row r="33" spans="1:6" ht="42" customHeight="1" x14ac:dyDescent="0.35">
      <c r="A33" s="256"/>
      <c r="B33" s="3" t="s">
        <v>14</v>
      </c>
      <c r="C33" s="111" t="str">
        <f>IF(C32=0,"",+C32/C16)</f>
        <v/>
      </c>
      <c r="D33" s="111" t="str">
        <f>IF(D32=0,"",+D32/D16)</f>
        <v/>
      </c>
      <c r="E33" s="111" t="str">
        <f>IF(E32=0,"",+E32/E16)</f>
        <v/>
      </c>
      <c r="F33" s="231"/>
    </row>
    <row r="34" spans="1:6" ht="41.25" customHeight="1" x14ac:dyDescent="0.35">
      <c r="A34" s="254" t="str">
        <f>Translations!$B$34</f>
        <v xml:space="preserve">G. Remaining gap: A - F </v>
      </c>
      <c r="B34" s="3" t="s">
        <v>6</v>
      </c>
      <c r="C34" s="112">
        <f>+C16-(C32)</f>
        <v>0</v>
      </c>
      <c r="D34" s="112">
        <f>+D16-(D32)</f>
        <v>0</v>
      </c>
      <c r="E34" s="112">
        <f>+E16-(E32)</f>
        <v>0</v>
      </c>
      <c r="F34" s="230"/>
    </row>
    <row r="35" spans="1:6" ht="41.25" customHeight="1" thickBot="1" x14ac:dyDescent="0.4">
      <c r="A35" s="255"/>
      <c r="B35" s="40" t="s">
        <v>14</v>
      </c>
      <c r="C35" s="113" t="str">
        <f>IF(C34=0,"",+C34/C16)</f>
        <v/>
      </c>
      <c r="D35" s="113" t="str">
        <f>IF(D34=0,"",+D34/D16)</f>
        <v/>
      </c>
      <c r="E35" s="113" t="str">
        <f>IF(E34=0,"",+E34/E16)</f>
        <v/>
      </c>
      <c r="F35" s="251"/>
    </row>
    <row r="36" spans="1:6" x14ac:dyDescent="0.35">
      <c r="A36" s="48"/>
      <c r="B36" s="48"/>
      <c r="C36" s="48"/>
      <c r="D36" s="48"/>
      <c r="E36" s="48"/>
      <c r="F36" s="48"/>
    </row>
    <row r="37" spans="1:6" ht="15" thickBot="1" x14ac:dyDescent="0.4">
      <c r="A37" s="48"/>
      <c r="B37" s="48"/>
      <c r="C37" s="48"/>
      <c r="D37" s="48"/>
      <c r="E37" s="48"/>
      <c r="F37" s="48"/>
    </row>
    <row r="38" spans="1:6" ht="18.5" thickBot="1" x14ac:dyDescent="0.4">
      <c r="A38" s="26" t="str">
        <f ca="1">Translations!$A$3</f>
        <v>Tuberculose</v>
      </c>
      <c r="B38" s="27"/>
      <c r="C38" s="27"/>
      <c r="D38" s="27"/>
      <c r="E38" s="27"/>
      <c r="F38" s="28"/>
    </row>
    <row r="39" spans="1:6" ht="15.5" x14ac:dyDescent="0.35">
      <c r="A39" s="261" t="str">
        <f ca="1">Translations!$A$41</f>
        <v>Tableau vierge des déficits programmatiques TB (si nécessaire, par intervention prioritaire)</v>
      </c>
      <c r="B39" s="262"/>
      <c r="C39" s="262"/>
      <c r="D39" s="262"/>
      <c r="E39" s="262"/>
      <c r="F39" s="263"/>
    </row>
    <row r="40" spans="1:6" x14ac:dyDescent="0.35">
      <c r="A40" s="39" t="str">
        <f ca="1">Translations!$A$10</f>
        <v>Module prioritaire</v>
      </c>
      <c r="B40" s="238"/>
      <c r="C40" s="239"/>
      <c r="D40" s="239"/>
      <c r="E40" s="239"/>
      <c r="F40" s="240"/>
    </row>
    <row r="41" spans="1:6" ht="28" x14ac:dyDescent="0.35">
      <c r="A41" s="25" t="str">
        <f ca="1">Translations!$A$11</f>
        <v>Indicateur de couverture sélectionné</v>
      </c>
      <c r="B41" s="238"/>
      <c r="C41" s="239"/>
      <c r="D41" s="239"/>
      <c r="E41" s="239"/>
      <c r="F41" s="240"/>
    </row>
    <row r="42" spans="1:6" x14ac:dyDescent="0.35">
      <c r="A42" s="32" t="str">
        <f ca="1">Translations!$A$12</f>
        <v>Couverture nationale actuelle</v>
      </c>
      <c r="B42" s="33"/>
      <c r="C42" s="33"/>
      <c r="D42" s="33"/>
      <c r="E42" s="33"/>
      <c r="F42" s="34"/>
    </row>
    <row r="43" spans="1:6" ht="29" x14ac:dyDescent="0.35">
      <c r="A43" s="36" t="str">
        <f ca="1">Translations!$A$13</f>
        <v>Indiquez les résultats les plus récents</v>
      </c>
      <c r="B43" s="47"/>
      <c r="C43" s="15" t="str">
        <f ca="1">Translations!$A$14</f>
        <v>Année</v>
      </c>
      <c r="D43" s="148"/>
      <c r="E43" s="37" t="str">
        <f ca="1">Translations!$A$15</f>
        <v>Source des données</v>
      </c>
      <c r="F43" s="160"/>
    </row>
    <row r="44" spans="1:6" ht="15" thickBot="1" x14ac:dyDescent="0.4">
      <c r="A44" s="38" t="str">
        <f ca="1">Translations!$A$16</f>
        <v>Observations</v>
      </c>
      <c r="B44" s="232"/>
      <c r="C44" s="233"/>
      <c r="D44" s="233"/>
      <c r="E44" s="233"/>
      <c r="F44" s="234"/>
    </row>
    <row r="45" spans="1:6" ht="15" thickBot="1" x14ac:dyDescent="0.4">
      <c r="A45" s="35"/>
      <c r="B45" s="151"/>
      <c r="C45" s="151"/>
      <c r="D45" s="151"/>
      <c r="E45" s="151"/>
      <c r="F45" s="152"/>
    </row>
    <row r="46" spans="1:6" x14ac:dyDescent="0.35">
      <c r="A46" s="41"/>
      <c r="B46" s="153"/>
      <c r="C46" s="154" t="str">
        <f ca="1">Translations!$A$17</f>
        <v>Année 1</v>
      </c>
      <c r="D46" s="154" t="str">
        <f ca="1">Translations!$A$18</f>
        <v>Année 2</v>
      </c>
      <c r="E46" s="154" t="str">
        <f ca="1">Translations!$A$19</f>
        <v>Année 3</v>
      </c>
      <c r="F46" s="259" t="str">
        <f ca="1">Translations!$A$21</f>
        <v>Observations/Hypothèses</v>
      </c>
    </row>
    <row r="47" spans="1:6" ht="29" x14ac:dyDescent="0.35">
      <c r="A47" s="42"/>
      <c r="B47" s="155"/>
      <c r="C47" s="136" t="str">
        <f ca="1">Translations!$A$20</f>
        <v>Indiquez l'année</v>
      </c>
      <c r="D47" s="136" t="str">
        <f ca="1">Translations!$A$20</f>
        <v>Indiquez l'année</v>
      </c>
      <c r="E47" s="136" t="str">
        <f ca="1">Translations!$A$20</f>
        <v>Indiquez l'année</v>
      </c>
      <c r="F47" s="260"/>
    </row>
    <row r="48" spans="1:6" x14ac:dyDescent="0.35">
      <c r="A48" s="29" t="str">
        <f ca="1">Translations!$A$22</f>
        <v>Estimation des besoins actuels du pays</v>
      </c>
      <c r="B48" s="30"/>
      <c r="C48" s="30"/>
      <c r="D48" s="30"/>
      <c r="E48" s="30"/>
      <c r="F48" s="31"/>
    </row>
    <row r="49" spans="1:6" ht="38.25" customHeight="1" x14ac:dyDescent="0.35">
      <c r="A49" s="1" t="str">
        <f ca="1">Translations!$A$23</f>
        <v>A. Estimation du total de populations dans le besoin/à risque</v>
      </c>
      <c r="B49" s="2" t="s">
        <v>6</v>
      </c>
      <c r="C49" s="109"/>
      <c r="D49" s="109"/>
      <c r="E49" s="109"/>
      <c r="F49" s="110"/>
    </row>
    <row r="50" spans="1:6" ht="27.75" customHeight="1" x14ac:dyDescent="0.35">
      <c r="A50" s="257" t="str">
        <f ca="1">Translations!$A$24</f>
        <v>B. Cibles du pays
(à partir du plan stratégique national)</v>
      </c>
      <c r="B50" s="3" t="s">
        <v>6</v>
      </c>
      <c r="C50" s="109"/>
      <c r="D50" s="109"/>
      <c r="E50" s="109"/>
      <c r="F50" s="230"/>
    </row>
    <row r="51" spans="1:6" ht="24" customHeight="1" x14ac:dyDescent="0.35">
      <c r="A51" s="258"/>
      <c r="B51" s="3" t="s">
        <v>14</v>
      </c>
      <c r="C51" s="111" t="str">
        <f>IF(C50=0,"",+C50/C49)</f>
        <v/>
      </c>
      <c r="D51" s="111" t="str">
        <f t="shared" ref="D51:E51" si="2">IF(D50=0,"",+D50/D49)</f>
        <v/>
      </c>
      <c r="E51" s="111" t="str">
        <f t="shared" si="2"/>
        <v/>
      </c>
      <c r="F51" s="231"/>
    </row>
    <row r="52" spans="1:6" x14ac:dyDescent="0.35">
      <c r="A52" s="29" t="str">
        <f ca="1">Translations!$A$25</f>
        <v>Besoins du pays déjà couverts</v>
      </c>
      <c r="B52" s="30"/>
      <c r="C52" s="33"/>
      <c r="D52" s="33"/>
      <c r="E52" s="33"/>
      <c r="F52" s="34"/>
    </row>
    <row r="53" spans="1:6" ht="24.75" customHeight="1" x14ac:dyDescent="0.35">
      <c r="A53" s="257" t="str">
        <f ca="1">Translations!$A$26</f>
        <v>C1. Besoins du pays devant être couverts par des ressources nationales</v>
      </c>
      <c r="B53" s="2" t="s">
        <v>6</v>
      </c>
      <c r="C53" s="109"/>
      <c r="D53" s="109"/>
      <c r="E53" s="109"/>
      <c r="F53" s="230"/>
    </row>
    <row r="54" spans="1:6" ht="23.25" customHeight="1" x14ac:dyDescent="0.35">
      <c r="A54" s="258"/>
      <c r="B54" s="2" t="s">
        <v>14</v>
      </c>
      <c r="C54" s="111" t="str">
        <f>IF(C53=0,"",+C53/C49)</f>
        <v/>
      </c>
      <c r="D54" s="111" t="str">
        <f t="shared" ref="D54:E54" si="3">IF(D53=0,"",+D53/D49)</f>
        <v/>
      </c>
      <c r="E54" s="111" t="str">
        <f t="shared" si="3"/>
        <v/>
      </c>
      <c r="F54" s="231"/>
    </row>
    <row r="55" spans="1:6" ht="21" customHeight="1" x14ac:dyDescent="0.35">
      <c r="A55" s="257" t="str">
        <f ca="1">Translations!$A$27</f>
        <v>C2. Besoins du pays devant être couverts par des ressources extérieures</v>
      </c>
      <c r="B55" s="2" t="s">
        <v>6</v>
      </c>
      <c r="C55" s="109"/>
      <c r="D55" s="109"/>
      <c r="E55" s="109"/>
      <c r="F55" s="230"/>
    </row>
    <row r="56" spans="1:6" ht="23.25" customHeight="1" x14ac:dyDescent="0.35">
      <c r="A56" s="258"/>
      <c r="B56" s="2" t="s">
        <v>14</v>
      </c>
      <c r="C56" s="111" t="str">
        <f>IF(C55=0,"",+C55/C49)</f>
        <v/>
      </c>
      <c r="D56" s="111" t="str">
        <f>IF(D55=0,"",+D55/D49)</f>
        <v/>
      </c>
      <c r="E56" s="111" t="str">
        <f>IF(E55=0,"",+E55/E49)</f>
        <v/>
      </c>
      <c r="F56" s="231"/>
    </row>
    <row r="57" spans="1:6" ht="25.5" customHeight="1" x14ac:dyDescent="0.35">
      <c r="A57" s="257" t="str">
        <f ca="1">Translations!$A$28</f>
        <v>C3. Total des besoins du pays déjà couverts</v>
      </c>
      <c r="B57" s="2" t="s">
        <v>6</v>
      </c>
      <c r="C57" s="118">
        <f>+C53+C55</f>
        <v>0</v>
      </c>
      <c r="D57" s="118">
        <f>+D53+D55</f>
        <v>0</v>
      </c>
      <c r="E57" s="118">
        <f>+E53+E55</f>
        <v>0</v>
      </c>
      <c r="F57" s="230"/>
    </row>
    <row r="58" spans="1:6" ht="18.75" customHeight="1" x14ac:dyDescent="0.35">
      <c r="A58" s="258"/>
      <c r="B58" s="2" t="s">
        <v>14</v>
      </c>
      <c r="C58" s="111" t="str">
        <f>IF(C57=0,"",+C57/C49)</f>
        <v/>
      </c>
      <c r="D58" s="111" t="str">
        <f>IF(D57=0,"",+D57/D49)</f>
        <v/>
      </c>
      <c r="E58" s="111" t="str">
        <f>IF(E57=0,"",+E57/E49)</f>
        <v/>
      </c>
      <c r="F58" s="231"/>
    </row>
    <row r="59" spans="1:6" x14ac:dyDescent="0.35">
      <c r="A59" s="29" t="str">
        <f ca="1">Translations!$A$29</f>
        <v>Déficit programmatique</v>
      </c>
      <c r="B59" s="30"/>
      <c r="C59" s="33"/>
      <c r="D59" s="33"/>
      <c r="E59" s="33"/>
      <c r="F59" s="34"/>
    </row>
    <row r="60" spans="1:6" ht="22.5" customHeight="1" x14ac:dyDescent="0.35">
      <c r="A60" s="254" t="str">
        <f ca="1">Translations!$A$30</f>
        <v>D. Déficit annuel attendu par rapport aux besoins : A - C3</v>
      </c>
      <c r="B60" s="2" t="s">
        <v>6</v>
      </c>
      <c r="C60" s="118">
        <f>+C49-(C57)</f>
        <v>0</v>
      </c>
      <c r="D60" s="118">
        <f>+D49-(D57)</f>
        <v>0</v>
      </c>
      <c r="E60" s="118">
        <f>+E49-(E57)</f>
        <v>0</v>
      </c>
      <c r="F60" s="230"/>
    </row>
    <row r="61" spans="1:6" ht="22.5" customHeight="1" x14ac:dyDescent="0.35">
      <c r="A61" s="256"/>
      <c r="B61" s="2" t="s">
        <v>14</v>
      </c>
      <c r="C61" s="111" t="str">
        <f>IF(C60=0,"",+C60/C49)</f>
        <v/>
      </c>
      <c r="D61" s="111" t="str">
        <f>IF(D60=0,"",+D60/D49)</f>
        <v/>
      </c>
      <c r="E61" s="111" t="str">
        <f>IF(E60=0,"",+E60/E49)</f>
        <v/>
      </c>
      <c r="F61" s="231"/>
    </row>
    <row r="62" spans="1:6" x14ac:dyDescent="0.35">
      <c r="A62" s="29" t="str">
        <f ca="1">Translations!$A$31</f>
        <v>Besoins du pays couverts par la somme allouée</v>
      </c>
      <c r="B62" s="30"/>
      <c r="C62" s="33"/>
      <c r="D62" s="33"/>
      <c r="E62" s="33"/>
      <c r="F62" s="34"/>
    </row>
    <row r="63" spans="1:6" ht="26.25" customHeight="1" x14ac:dyDescent="0.35">
      <c r="A63" s="254" t="str">
        <f ca="1">Translations!$A$32</f>
        <v>E. Cibles devant être financées par la somme allouée suite à la demande de financement</v>
      </c>
      <c r="B63" s="3" t="s">
        <v>6</v>
      </c>
      <c r="C63" s="109"/>
      <c r="D63" s="109"/>
      <c r="E63" s="109"/>
      <c r="F63" s="230"/>
    </row>
    <row r="64" spans="1:6" ht="26.25" customHeight="1" x14ac:dyDescent="0.35">
      <c r="A64" s="256"/>
      <c r="B64" s="3" t="s">
        <v>14</v>
      </c>
      <c r="C64" s="111" t="str">
        <f>IF(C63=0,"",+C63/C49)</f>
        <v/>
      </c>
      <c r="D64" s="111" t="str">
        <f>IF(D63=0,"",+D63/D49)</f>
        <v/>
      </c>
      <c r="E64" s="111" t="str">
        <f>IF(E63=0,"",+E63/E49)</f>
        <v/>
      </c>
      <c r="F64" s="231"/>
    </row>
    <row r="65" spans="1:6" ht="21" customHeight="1" x14ac:dyDescent="0.35">
      <c r="A65" s="254" t="str">
        <f ca="1">Translations!$A$33</f>
        <v>F. Total de Couverture à partir de la somme allouée et des autres ressources : E + C3</v>
      </c>
      <c r="B65" s="3" t="s">
        <v>6</v>
      </c>
      <c r="C65" s="112">
        <f>+C63+C57</f>
        <v>0</v>
      </c>
      <c r="D65" s="112">
        <f>+D63+D57</f>
        <v>0</v>
      </c>
      <c r="E65" s="112">
        <f>+E63+E57</f>
        <v>0</v>
      </c>
      <c r="F65" s="230"/>
    </row>
    <row r="66" spans="1:6" ht="28.5" customHeight="1" x14ac:dyDescent="0.35">
      <c r="A66" s="256"/>
      <c r="B66" s="3" t="s">
        <v>14</v>
      </c>
      <c r="C66" s="111" t="str">
        <f>IF(C65=0,"",+C65/C49)</f>
        <v/>
      </c>
      <c r="D66" s="111" t="str">
        <f>IF(D65=0,"",+D65/D49)</f>
        <v/>
      </c>
      <c r="E66" s="111" t="str">
        <f>IF(E65=0,"",+E65/E49)</f>
        <v/>
      </c>
      <c r="F66" s="231"/>
    </row>
    <row r="67" spans="1:6" ht="26.25" customHeight="1" x14ac:dyDescent="0.35">
      <c r="A67" s="254" t="str">
        <f>Translations!$B$34</f>
        <v xml:space="preserve">G. Remaining gap: A - F </v>
      </c>
      <c r="B67" s="3" t="s">
        <v>6</v>
      </c>
      <c r="C67" s="112">
        <f>+C49-(C65)</f>
        <v>0</v>
      </c>
      <c r="D67" s="112">
        <f>+D49-(D65)</f>
        <v>0</v>
      </c>
      <c r="E67" s="112">
        <f>+E49-(E65)</f>
        <v>0</v>
      </c>
      <c r="F67" s="230"/>
    </row>
    <row r="68" spans="1:6" ht="24.75" customHeight="1" thickBot="1" x14ac:dyDescent="0.4">
      <c r="A68" s="255"/>
      <c r="B68" s="40" t="s">
        <v>14</v>
      </c>
      <c r="C68" s="113" t="str">
        <f>IF(C67=0,"",+C67/C49)</f>
        <v/>
      </c>
      <c r="D68" s="113" t="str">
        <f>IF(D67=0,"",+D67/D49)</f>
        <v/>
      </c>
      <c r="E68" s="113" t="str">
        <f>IF(E67=0,"",+E67/E49)</f>
        <v/>
      </c>
      <c r="F68" s="251"/>
    </row>
    <row r="69" spans="1:6" x14ac:dyDescent="0.35">
      <c r="A69" s="156"/>
      <c r="B69" s="156"/>
      <c r="C69" s="156"/>
      <c r="D69" s="156"/>
      <c r="E69" s="156"/>
      <c r="F69" s="156"/>
    </row>
    <row r="70" spans="1:6" ht="15" thickBot="1" x14ac:dyDescent="0.4">
      <c r="A70" s="156"/>
      <c r="B70" s="156"/>
      <c r="C70" s="156"/>
      <c r="D70" s="156"/>
      <c r="E70" s="156"/>
      <c r="F70" s="156"/>
    </row>
    <row r="71" spans="1:6" ht="18.5" thickBot="1" x14ac:dyDescent="0.4">
      <c r="A71" s="26" t="str">
        <f ca="1">Translations!$A$3</f>
        <v>Tuberculose</v>
      </c>
      <c r="B71" s="27"/>
      <c r="C71" s="27"/>
      <c r="D71" s="27"/>
      <c r="E71" s="27"/>
      <c r="F71" s="28"/>
    </row>
    <row r="72" spans="1:6" ht="15.5" x14ac:dyDescent="0.35">
      <c r="A72" s="261" t="str">
        <f ca="1">Translations!$A$41</f>
        <v>Tableau vierge des déficits programmatiques TB (si nécessaire, par intervention prioritaire)</v>
      </c>
      <c r="B72" s="262"/>
      <c r="C72" s="262"/>
      <c r="D72" s="262"/>
      <c r="E72" s="262"/>
      <c r="F72" s="263"/>
    </row>
    <row r="73" spans="1:6" ht="19.5" customHeight="1" x14ac:dyDescent="0.35">
      <c r="A73" s="39" t="str">
        <f ca="1">Translations!$A$10</f>
        <v>Module prioritaire</v>
      </c>
      <c r="B73" s="238"/>
      <c r="C73" s="239"/>
      <c r="D73" s="239"/>
      <c r="E73" s="239"/>
      <c r="F73" s="240"/>
    </row>
    <row r="74" spans="1:6" ht="27.75" customHeight="1" x14ac:dyDescent="0.35">
      <c r="A74" s="25" t="str">
        <f ca="1">Translations!$A$11</f>
        <v>Indicateur de couverture sélectionné</v>
      </c>
      <c r="B74" s="238"/>
      <c r="C74" s="239"/>
      <c r="D74" s="239"/>
      <c r="E74" s="239"/>
      <c r="F74" s="240"/>
    </row>
    <row r="75" spans="1:6" x14ac:dyDescent="0.35">
      <c r="A75" s="32" t="str">
        <f ca="1">Translations!$A$12</f>
        <v>Couverture nationale actuelle</v>
      </c>
      <c r="B75" s="33"/>
      <c r="C75" s="33"/>
      <c r="D75" s="33"/>
      <c r="E75" s="33"/>
      <c r="F75" s="34"/>
    </row>
    <row r="76" spans="1:6" ht="28.5" customHeight="1" x14ac:dyDescent="0.35">
      <c r="A76" s="36" t="str">
        <f ca="1">Translations!$A$13</f>
        <v>Indiquez les résultats les plus récents</v>
      </c>
      <c r="B76" s="47"/>
      <c r="C76" s="15" t="str">
        <f ca="1">Translations!$A$14</f>
        <v>Année</v>
      </c>
      <c r="D76" s="148"/>
      <c r="E76" s="37" t="str">
        <f ca="1">Translations!$A$15</f>
        <v>Source des données</v>
      </c>
      <c r="F76" s="160"/>
    </row>
    <row r="77" spans="1:6" ht="20.25" customHeight="1" thickBot="1" x14ac:dyDescent="0.4">
      <c r="A77" s="38" t="str">
        <f ca="1">Translations!$A$16</f>
        <v>Observations</v>
      </c>
      <c r="B77" s="232"/>
      <c r="C77" s="233"/>
      <c r="D77" s="233"/>
      <c r="E77" s="233"/>
      <c r="F77" s="234"/>
    </row>
    <row r="78" spans="1:6" ht="15" thickBot="1" x14ac:dyDescent="0.4">
      <c r="A78" s="35"/>
      <c r="B78" s="151"/>
      <c r="C78" s="151"/>
      <c r="D78" s="151"/>
      <c r="E78" s="151"/>
      <c r="F78" s="152"/>
    </row>
    <row r="79" spans="1:6" x14ac:dyDescent="0.35">
      <c r="A79" s="41"/>
      <c r="B79" s="153"/>
      <c r="C79" s="154" t="str">
        <f ca="1">Translations!$A$17</f>
        <v>Année 1</v>
      </c>
      <c r="D79" s="154" t="str">
        <f ca="1">Translations!$A$18</f>
        <v>Année 2</v>
      </c>
      <c r="E79" s="154" t="str">
        <f ca="1">Translations!$A$19</f>
        <v>Année 3</v>
      </c>
      <c r="F79" s="259" t="str">
        <f ca="1">Translations!$A$21</f>
        <v>Observations/Hypothèses</v>
      </c>
    </row>
    <row r="80" spans="1:6" ht="31.5" customHeight="1" x14ac:dyDescent="0.35">
      <c r="A80" s="42"/>
      <c r="B80" s="155"/>
      <c r="C80" s="136" t="str">
        <f ca="1">Translations!$A$20</f>
        <v>Indiquez l'année</v>
      </c>
      <c r="D80" s="136" t="str">
        <f ca="1">Translations!$A$20</f>
        <v>Indiquez l'année</v>
      </c>
      <c r="E80" s="136" t="str">
        <f ca="1">Translations!$A$20</f>
        <v>Indiquez l'année</v>
      </c>
      <c r="F80" s="260"/>
    </row>
    <row r="81" spans="1:6" x14ac:dyDescent="0.35">
      <c r="A81" s="29" t="str">
        <f ca="1">Translations!$A$22</f>
        <v>Estimation des besoins actuels du pays</v>
      </c>
      <c r="B81" s="30"/>
      <c r="C81" s="30"/>
      <c r="D81" s="30"/>
      <c r="E81" s="30"/>
      <c r="F81" s="31"/>
    </row>
    <row r="82" spans="1:6" ht="46.5" customHeight="1" x14ac:dyDescent="0.35">
      <c r="A82" s="1" t="str">
        <f ca="1">Translations!$A$23</f>
        <v>A. Estimation du total de populations dans le besoin/à risque</v>
      </c>
      <c r="B82" s="2" t="s">
        <v>6</v>
      </c>
      <c r="C82" s="109"/>
      <c r="D82" s="109"/>
      <c r="E82" s="109"/>
      <c r="F82" s="110"/>
    </row>
    <row r="83" spans="1:6" ht="32.25" customHeight="1" x14ac:dyDescent="0.35">
      <c r="A83" s="257" t="str">
        <f ca="1">Translations!$A$24</f>
        <v>B. Cibles du pays
(à partir du plan stratégique national)</v>
      </c>
      <c r="B83" s="3" t="s">
        <v>6</v>
      </c>
      <c r="C83" s="109"/>
      <c r="D83" s="109"/>
      <c r="E83" s="109"/>
      <c r="F83" s="230"/>
    </row>
    <row r="84" spans="1:6" ht="28.5" customHeight="1" x14ac:dyDescent="0.35">
      <c r="A84" s="258"/>
      <c r="B84" s="3" t="s">
        <v>14</v>
      </c>
      <c r="C84" s="111" t="str">
        <f>IF(C83=0,"",+C83/C82)</f>
        <v/>
      </c>
      <c r="D84" s="111" t="str">
        <f t="shared" ref="D84:E84" si="4">IF(D83=0,"",+D83/D82)</f>
        <v/>
      </c>
      <c r="E84" s="111" t="str">
        <f t="shared" si="4"/>
        <v/>
      </c>
      <c r="F84" s="231"/>
    </row>
    <row r="85" spans="1:6" x14ac:dyDescent="0.35">
      <c r="A85" s="29" t="str">
        <f ca="1">Translations!$A$25</f>
        <v>Besoins du pays déjà couverts</v>
      </c>
      <c r="B85" s="30"/>
      <c r="C85" s="33"/>
      <c r="D85" s="33"/>
      <c r="E85" s="33"/>
      <c r="F85" s="34"/>
    </row>
    <row r="86" spans="1:6" ht="24.75" customHeight="1" x14ac:dyDescent="0.35">
      <c r="A86" s="257" t="str">
        <f ca="1">Translations!$A$26</f>
        <v>C1. Besoins du pays devant être couverts par des ressources nationales</v>
      </c>
      <c r="B86" s="2" t="s">
        <v>6</v>
      </c>
      <c r="C86" s="109"/>
      <c r="D86" s="109"/>
      <c r="E86" s="109"/>
      <c r="F86" s="230"/>
    </row>
    <row r="87" spans="1:6" ht="23.25" customHeight="1" x14ac:dyDescent="0.35">
      <c r="A87" s="258"/>
      <c r="B87" s="2" t="s">
        <v>14</v>
      </c>
      <c r="C87" s="111" t="str">
        <f>IF(C86=0,"",+C86/C82)</f>
        <v/>
      </c>
      <c r="D87" s="111" t="str">
        <f t="shared" ref="D87:E87" si="5">IF(D86=0,"",+D86/D82)</f>
        <v/>
      </c>
      <c r="E87" s="111" t="str">
        <f t="shared" si="5"/>
        <v/>
      </c>
      <c r="F87" s="231"/>
    </row>
    <row r="88" spans="1:6" ht="29.25" customHeight="1" x14ac:dyDescent="0.35">
      <c r="A88" s="257" t="str">
        <f ca="1">Translations!$A$27</f>
        <v>C2. Besoins du pays devant être couverts par des ressources extérieures</v>
      </c>
      <c r="B88" s="2" t="s">
        <v>6</v>
      </c>
      <c r="C88" s="109"/>
      <c r="D88" s="109"/>
      <c r="E88" s="109"/>
      <c r="F88" s="230"/>
    </row>
    <row r="89" spans="1:6" ht="25.5" customHeight="1" x14ac:dyDescent="0.35">
      <c r="A89" s="258"/>
      <c r="B89" s="2" t="s">
        <v>14</v>
      </c>
      <c r="C89" s="111" t="str">
        <f>IF(C88=0,"",+C88/C82)</f>
        <v/>
      </c>
      <c r="D89" s="111" t="str">
        <f>IF(D88=0,"",+D88/D82)</f>
        <v/>
      </c>
      <c r="E89" s="111" t="str">
        <f>IF(E88=0,"",+E88/E82)</f>
        <v/>
      </c>
      <c r="F89" s="231"/>
    </row>
    <row r="90" spans="1:6" ht="39" customHeight="1" x14ac:dyDescent="0.35">
      <c r="A90" s="257" t="str">
        <f ca="1">Translations!$A$28</f>
        <v>C3. Total des besoins du pays déjà couverts</v>
      </c>
      <c r="B90" s="2" t="s">
        <v>6</v>
      </c>
      <c r="C90" s="118">
        <f>+C86+C88</f>
        <v>0</v>
      </c>
      <c r="D90" s="118">
        <f>+D86+D88</f>
        <v>0</v>
      </c>
      <c r="E90" s="118">
        <f>+E86+E88</f>
        <v>0</v>
      </c>
      <c r="F90" s="230"/>
    </row>
    <row r="91" spans="1:6" ht="28.5" customHeight="1" x14ac:dyDescent="0.35">
      <c r="A91" s="258"/>
      <c r="B91" s="2" t="s">
        <v>14</v>
      </c>
      <c r="C91" s="111" t="str">
        <f>IF(C90=0,"",+C90/C82)</f>
        <v/>
      </c>
      <c r="D91" s="111" t="str">
        <f>IF(D90=0,"",+D90/D82)</f>
        <v/>
      </c>
      <c r="E91" s="111" t="str">
        <f>IF(E90=0,"",+E90/E82)</f>
        <v/>
      </c>
      <c r="F91" s="231"/>
    </row>
    <row r="92" spans="1:6" x14ac:dyDescent="0.35">
      <c r="A92" s="29" t="str">
        <f ca="1">Translations!$A$29</f>
        <v>Déficit programmatique</v>
      </c>
      <c r="B92" s="30"/>
      <c r="C92" s="33"/>
      <c r="D92" s="33"/>
      <c r="E92" s="33"/>
      <c r="F92" s="34"/>
    </row>
    <row r="93" spans="1:6" ht="36.75" customHeight="1" x14ac:dyDescent="0.35">
      <c r="A93" s="254" t="str">
        <f ca="1">Translations!$A$30</f>
        <v>D. Déficit annuel attendu par rapport aux besoins : A - C3</v>
      </c>
      <c r="B93" s="2" t="s">
        <v>6</v>
      </c>
      <c r="C93" s="118">
        <f>+C82-(C90)</f>
        <v>0</v>
      </c>
      <c r="D93" s="118">
        <f>+D82-(D90)</f>
        <v>0</v>
      </c>
      <c r="E93" s="118">
        <f>+E82-(E90)</f>
        <v>0</v>
      </c>
      <c r="F93" s="230"/>
    </row>
    <row r="94" spans="1:6" ht="32.25" customHeight="1" x14ac:dyDescent="0.35">
      <c r="A94" s="256"/>
      <c r="B94" s="2" t="s">
        <v>14</v>
      </c>
      <c r="C94" s="111" t="str">
        <f>IF(C93=0,"",+C93/C82)</f>
        <v/>
      </c>
      <c r="D94" s="111" t="str">
        <f>IF(D93=0,"",+D93/D82)</f>
        <v/>
      </c>
      <c r="E94" s="111" t="str">
        <f>IF(E93=0,"",+E93/E82)</f>
        <v/>
      </c>
      <c r="F94" s="231"/>
    </row>
    <row r="95" spans="1:6" x14ac:dyDescent="0.35">
      <c r="A95" s="29" t="str">
        <f ca="1">Translations!$A$31</f>
        <v>Besoins du pays couverts par la somme allouée</v>
      </c>
      <c r="B95" s="30"/>
      <c r="C95" s="33"/>
      <c r="D95" s="33"/>
      <c r="E95" s="33"/>
      <c r="F95" s="34"/>
    </row>
    <row r="96" spans="1:6" ht="30.75" customHeight="1" x14ac:dyDescent="0.35">
      <c r="A96" s="254" t="str">
        <f ca="1">Translations!$A$32</f>
        <v>E. Cibles devant être financées par la somme allouée suite à la demande de financement</v>
      </c>
      <c r="B96" s="3" t="s">
        <v>6</v>
      </c>
      <c r="C96" s="109"/>
      <c r="D96" s="109"/>
      <c r="E96" s="109"/>
      <c r="F96" s="230"/>
    </row>
    <row r="97" spans="1:6" ht="33" customHeight="1" x14ac:dyDescent="0.35">
      <c r="A97" s="256"/>
      <c r="B97" s="3" t="s">
        <v>14</v>
      </c>
      <c r="C97" s="111" t="str">
        <f>IF(C96=0,"",+C96/C82)</f>
        <v/>
      </c>
      <c r="D97" s="111" t="str">
        <f>IF(D96=0,"",+D96/D82)</f>
        <v/>
      </c>
      <c r="E97" s="111" t="str">
        <f>IF(E96=0,"",+E96/E82)</f>
        <v/>
      </c>
      <c r="F97" s="231"/>
    </row>
    <row r="98" spans="1:6" ht="30" customHeight="1" x14ac:dyDescent="0.35">
      <c r="A98" s="254" t="str">
        <f ca="1">Translations!$A$33</f>
        <v>F. Total de Couverture à partir de la somme allouée et des autres ressources : E + C3</v>
      </c>
      <c r="B98" s="3" t="s">
        <v>6</v>
      </c>
      <c r="C98" s="112">
        <f>+C96+C90</f>
        <v>0</v>
      </c>
      <c r="D98" s="112">
        <f>+D96+D90</f>
        <v>0</v>
      </c>
      <c r="E98" s="112">
        <f>+E96+E90</f>
        <v>0</v>
      </c>
      <c r="F98" s="230"/>
    </row>
    <row r="99" spans="1:6" ht="22.5" customHeight="1" x14ac:dyDescent="0.35">
      <c r="A99" s="256"/>
      <c r="B99" s="3" t="s">
        <v>14</v>
      </c>
      <c r="C99" s="111" t="str">
        <f>IF(C98=0,"",+C98/C82)</f>
        <v/>
      </c>
      <c r="D99" s="111" t="str">
        <f>IF(D98=0,"",+D98/D82)</f>
        <v/>
      </c>
      <c r="E99" s="111" t="str">
        <f>IF(E98=0,"",+E98/E82)</f>
        <v/>
      </c>
      <c r="F99" s="231"/>
    </row>
    <row r="100" spans="1:6" ht="37.5" customHeight="1" x14ac:dyDescent="0.35">
      <c r="A100" s="254" t="str">
        <f>Translations!$B$34</f>
        <v xml:space="preserve">G. Remaining gap: A - F </v>
      </c>
      <c r="B100" s="3" t="s">
        <v>6</v>
      </c>
      <c r="C100" s="112">
        <f>+C82-(C98)</f>
        <v>0</v>
      </c>
      <c r="D100" s="112">
        <f>+D82-(D98)</f>
        <v>0</v>
      </c>
      <c r="E100" s="112">
        <f>+E82-(E98)</f>
        <v>0</v>
      </c>
      <c r="F100" s="230"/>
    </row>
    <row r="101" spans="1:6" ht="30" customHeight="1" thickBot="1" x14ac:dyDescent="0.4">
      <c r="A101" s="255"/>
      <c r="B101" s="40" t="s">
        <v>14</v>
      </c>
      <c r="C101" s="113" t="str">
        <f>IF(C100=0,"",+C100/C82)</f>
        <v/>
      </c>
      <c r="D101" s="113" t="str">
        <f>IF(D100=0,"",+D100/D82)</f>
        <v/>
      </c>
      <c r="E101" s="113" t="str">
        <f>IF(E100=0,"",+E100/E82)</f>
        <v/>
      </c>
      <c r="F101" s="251"/>
    </row>
  </sheetData>
  <sheetProtection password="E205" sheet="1" formatColumns="0" formatRows="0"/>
  <customSheetViews>
    <customSheetView guid="{CD09CE3E-58EC-4EDC-BE6A-B9CFB40E5B97}" scale="80" showPageBreaks="1" fitToPage="1" printArea="1" view="pageBreakPreview">
      <pane ySplit="5" topLeftCell="A6" activePane="bottomLeft" state="frozen"/>
      <selection pane="bottomLeft" activeCell="A5" sqref="A5:F5"/>
      <rowBreaks count="1" manualBreakCount="1">
        <brk id="33" max="5" man="1"/>
      </rowBreaks>
      <pageMargins left="0.7" right="0.7" top="0.75" bottom="0.75" header="0.3" footer="0.3"/>
      <pageSetup paperSize="8" fitToHeight="0" orientation="portrait" r:id="rId1"/>
    </customSheetView>
    <customSheetView guid="{DCBE10EC-8F38-2F45-867C-33FA420E36B5}" scale="80" fitToPage="1">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r:id="rId2"/>
    </customSheetView>
    <customSheetView guid="{5D020AB2-0A97-4230-BF83-062EE6184162}" scale="80" showPageBreaks="1" fitToPage="1" printArea="1" view="pageBreakPreview">
      <pane ySplit="5" topLeftCell="A6" activePane="bottomLeft" state="frozen"/>
      <selection pane="bottomLeft" activeCell="B8" sqref="B8:F8"/>
      <rowBreaks count="1" manualBreakCount="1">
        <brk id="33" max="5" man="1"/>
      </rowBreaks>
      <pageMargins left="0.7" right="0.7" top="0.75" bottom="0.75" header="0.3" footer="0.3"/>
      <pageSetup paperSize="8" scale="70" fitToHeight="0" orientation="portrait" r:id="rId3"/>
    </customSheetView>
    <customSheetView guid="{8A762DD9-6125-4177-AA9B-79E8D68448DE}" scale="80" showPageBreaks="1" fitToPage="1" printArea="1" view="pageBreakPreview">
      <pane ySplit="5" topLeftCell="A6" activePane="bottomLeft" state="frozen"/>
      <selection pane="bottomLeft" activeCell="B8" sqref="B8:F8"/>
      <rowBreaks count="1" manualBreakCount="1">
        <brk id="33" max="5" man="1"/>
      </rowBreaks>
      <pageMargins left="0.7" right="0.7" top="0.75" bottom="0.75" header="0.3" footer="0.3"/>
      <pageSetup paperSize="8" fitToHeight="0" orientation="portrait" r:id="rId4"/>
    </customSheetView>
  </customSheetViews>
  <mergeCells count="69">
    <mergeCell ref="G4:H4"/>
    <mergeCell ref="A4:F4"/>
    <mergeCell ref="B7:F7"/>
    <mergeCell ref="B8:F8"/>
    <mergeCell ref="A24:A25"/>
    <mergeCell ref="F24:F25"/>
    <mergeCell ref="A34:A35"/>
    <mergeCell ref="F34:F35"/>
    <mergeCell ref="A27:A28"/>
    <mergeCell ref="F27:F28"/>
    <mergeCell ref="A30:A31"/>
    <mergeCell ref="F30:F31"/>
    <mergeCell ref="A32:A33"/>
    <mergeCell ref="F32:F33"/>
    <mergeCell ref="A1:E1"/>
    <mergeCell ref="A2:E2"/>
    <mergeCell ref="A3:D3"/>
    <mergeCell ref="F1:F3"/>
    <mergeCell ref="A22:A23"/>
    <mergeCell ref="F22:F23"/>
    <mergeCell ref="B11:F11"/>
    <mergeCell ref="F13:F14"/>
    <mergeCell ref="A17:A18"/>
    <mergeCell ref="F17:F18"/>
    <mergeCell ref="A20:A21"/>
    <mergeCell ref="F20:F21"/>
    <mergeCell ref="A6:F6"/>
    <mergeCell ref="A39:F39"/>
    <mergeCell ref="B40:F40"/>
    <mergeCell ref="B41:F41"/>
    <mergeCell ref="B44:F44"/>
    <mergeCell ref="F46:F47"/>
    <mergeCell ref="A50:A51"/>
    <mergeCell ref="F50:F51"/>
    <mergeCell ref="A53:A54"/>
    <mergeCell ref="F53:F54"/>
    <mergeCell ref="A55:A56"/>
    <mergeCell ref="F55:F56"/>
    <mergeCell ref="A57:A58"/>
    <mergeCell ref="F57:F58"/>
    <mergeCell ref="A60:A61"/>
    <mergeCell ref="F60:F61"/>
    <mergeCell ref="A63:A64"/>
    <mergeCell ref="F63:F64"/>
    <mergeCell ref="A65:A66"/>
    <mergeCell ref="F65:F66"/>
    <mergeCell ref="A67:A68"/>
    <mergeCell ref="F67:F68"/>
    <mergeCell ref="A72:F72"/>
    <mergeCell ref="B73:F73"/>
    <mergeCell ref="B74:F74"/>
    <mergeCell ref="B77:F77"/>
    <mergeCell ref="F79:F80"/>
    <mergeCell ref="A83:A84"/>
    <mergeCell ref="F83:F84"/>
    <mergeCell ref="A86:A87"/>
    <mergeCell ref="F86:F87"/>
    <mergeCell ref="A88:A89"/>
    <mergeCell ref="F88:F89"/>
    <mergeCell ref="A90:A91"/>
    <mergeCell ref="F90:F91"/>
    <mergeCell ref="A100:A101"/>
    <mergeCell ref="F100:F101"/>
    <mergeCell ref="A93:A94"/>
    <mergeCell ref="F93:F94"/>
    <mergeCell ref="A96:A97"/>
    <mergeCell ref="F96:F97"/>
    <mergeCell ref="A98:A99"/>
    <mergeCell ref="F98:F99"/>
  </mergeCells>
  <pageMargins left="0.7" right="0.7" top="0.75" bottom="0.75" header="0.3" footer="0.3"/>
  <pageSetup paperSize="8" fitToHeight="0" orientation="portrait" r:id="rId5"/>
  <rowBreaks count="2" manualBreakCount="2">
    <brk id="36" max="6" man="1"/>
    <brk id="6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W271"/>
  <sheetViews>
    <sheetView workbookViewId="0">
      <selection activeCell="C13" sqref="C13"/>
    </sheetView>
  </sheetViews>
  <sheetFormatPr defaultColWidth="9" defaultRowHeight="14.5" x14ac:dyDescent="0.35"/>
  <cols>
    <col min="1" max="1" width="22.1640625" style="45" customWidth="1"/>
    <col min="2" max="2" width="19.33203125" style="45" customWidth="1"/>
    <col min="3" max="3" width="66.08203125" style="45" customWidth="1"/>
    <col min="4" max="4" width="45.58203125" style="45" customWidth="1"/>
    <col min="5" max="6" width="9" style="45"/>
    <col min="7" max="7" width="45.58203125" style="45" customWidth="1"/>
    <col min="8" max="8" width="31.08203125" style="45" customWidth="1"/>
    <col min="9" max="11" width="9" style="45"/>
    <col min="17" max="18" width="9" style="45"/>
    <col min="24" max="16384" width="9" style="45"/>
  </cols>
  <sheetData>
    <row r="1" spans="1:23" x14ac:dyDescent="0.35">
      <c r="C1" s="46" t="s">
        <v>63</v>
      </c>
      <c r="M1" s="53" t="s">
        <v>273</v>
      </c>
      <c r="T1" s="53" t="s">
        <v>61</v>
      </c>
    </row>
    <row r="2" spans="1:23" x14ac:dyDescent="0.35">
      <c r="A2" s="54" t="s">
        <v>20</v>
      </c>
      <c r="B2" s="60" t="s">
        <v>20</v>
      </c>
      <c r="C2" s="54" t="s">
        <v>16</v>
      </c>
      <c r="D2" s="54" t="s">
        <v>21</v>
      </c>
      <c r="E2" s="54" t="s">
        <v>18</v>
      </c>
      <c r="F2" s="55"/>
      <c r="G2" s="60" t="s">
        <v>16</v>
      </c>
      <c r="H2" s="60" t="s">
        <v>21</v>
      </c>
      <c r="I2" s="60" t="s">
        <v>18</v>
      </c>
      <c r="J2" s="61"/>
      <c r="L2" s="54" t="s">
        <v>20</v>
      </c>
      <c r="M2" s="54" t="s">
        <v>16</v>
      </c>
      <c r="N2" s="54" t="s">
        <v>21</v>
      </c>
      <c r="O2" s="54" t="s">
        <v>18</v>
      </c>
      <c r="P2" s="55"/>
      <c r="S2" s="54" t="s">
        <v>20</v>
      </c>
      <c r="T2" s="54" t="s">
        <v>16</v>
      </c>
      <c r="U2" s="54" t="s">
        <v>21</v>
      </c>
      <c r="V2" s="54" t="s">
        <v>18</v>
      </c>
      <c r="W2" s="55"/>
    </row>
    <row r="3" spans="1:23" x14ac:dyDescent="0.35">
      <c r="A3" s="62" t="str">
        <f t="shared" ref="A3:A10" ca="1" si="0">OFFSET(C3,0,LangOffset,1,1)</f>
        <v>Sélectionner…</v>
      </c>
      <c r="B3" s="62" t="str">
        <f t="shared" ref="B3:B10" ca="1" si="1">OFFSET(G3,0,LangOffset,1,1)</f>
        <v xml:space="preserve"> </v>
      </c>
      <c r="C3" s="63" t="s">
        <v>64</v>
      </c>
      <c r="D3" s="162" t="s">
        <v>300</v>
      </c>
      <c r="E3" s="166" t="s">
        <v>369</v>
      </c>
      <c r="F3" s="166"/>
      <c r="G3" s="162" t="s">
        <v>65</v>
      </c>
      <c r="H3" s="162" t="s">
        <v>65</v>
      </c>
      <c r="I3" s="162" t="s">
        <v>65</v>
      </c>
      <c r="J3" s="162"/>
      <c r="L3" t="str">
        <f t="shared" ref="L3:L66" ca="1" si="2">OFFSET($M3,0,LangOffset,1,1)</f>
        <v>Sélectionnez votre lieu géographique…</v>
      </c>
      <c r="M3" s="56" t="s">
        <v>274</v>
      </c>
      <c r="N3" s="56" t="s">
        <v>304</v>
      </c>
      <c r="O3" s="56" t="s">
        <v>377</v>
      </c>
      <c r="P3" s="56"/>
      <c r="S3" t="str">
        <f ca="1">OFFSET($T3,0,LangOffset,1,1)</f>
        <v>Sélectionner…</v>
      </c>
      <c r="T3" s="56" t="s">
        <v>64</v>
      </c>
      <c r="U3" s="56" t="s">
        <v>300</v>
      </c>
      <c r="V3" s="56" t="s">
        <v>369</v>
      </c>
      <c r="W3" s="56"/>
    </row>
    <row r="4" spans="1:23" x14ac:dyDescent="0.35">
      <c r="A4" s="62" t="str">
        <f t="shared" ca="1" si="0"/>
        <v>Prévention et soins de la tuberculose - dépistage et diagnostic des cas</v>
      </c>
      <c r="B4" s="62" t="str">
        <f t="shared" ca="1" si="1"/>
        <v>Nombre de cas déclarés de tuberculose, toutes formes confondues, bactériologiquement confirmés et cliniquement diagnostiqués, nouveaux cas et récidives</v>
      </c>
      <c r="C4" s="64" t="s">
        <v>69</v>
      </c>
      <c r="D4" s="165" t="s">
        <v>421</v>
      </c>
      <c r="E4" s="162" t="s">
        <v>422</v>
      </c>
      <c r="F4" s="167"/>
      <c r="G4" s="162" t="s">
        <v>62</v>
      </c>
      <c r="H4" s="165" t="s">
        <v>347</v>
      </c>
      <c r="I4" s="167" t="s">
        <v>424</v>
      </c>
      <c r="J4" s="162"/>
      <c r="L4" t="str">
        <f t="shared" ca="1" si="2"/>
        <v>Afghanistan</v>
      </c>
      <c r="M4" s="179" t="s">
        <v>75</v>
      </c>
      <c r="N4" s="56" t="s">
        <v>75</v>
      </c>
      <c r="O4" t="s">
        <v>494</v>
      </c>
      <c r="S4" t="str">
        <f ca="1">OFFSET($T4,0,LangOffset,1,1)</f>
        <v>ICN</v>
      </c>
      <c r="T4" s="56" t="s">
        <v>275</v>
      </c>
      <c r="U4" s="56" t="s">
        <v>302</v>
      </c>
      <c r="V4" s="56" t="s">
        <v>370</v>
      </c>
      <c r="W4" s="56"/>
    </row>
    <row r="5" spans="1:23" x14ac:dyDescent="0.35">
      <c r="A5" s="62" t="str">
        <f t="shared" ca="1" si="0"/>
        <v>Tuberculose multirésistante-Détection et diagnostic des cas</v>
      </c>
      <c r="B5" s="62" t="str">
        <f t="shared" ca="1" si="1"/>
        <v>Nombre de cas de tuberculose, résistante à la rifampicine et/ou tuberculose multirésistante confirmés</v>
      </c>
      <c r="C5" s="63" t="s">
        <v>47</v>
      </c>
      <c r="D5" s="165" t="s">
        <v>423</v>
      </c>
      <c r="E5" s="162" t="s">
        <v>361</v>
      </c>
      <c r="F5" s="162"/>
      <c r="G5" s="162" t="s">
        <v>73</v>
      </c>
      <c r="H5" s="165" t="s">
        <v>348</v>
      </c>
      <c r="I5" s="162" t="s">
        <v>372</v>
      </c>
      <c r="J5" s="162"/>
      <c r="L5" t="str">
        <f t="shared" ca="1" si="2"/>
        <v>Albanie</v>
      </c>
      <c r="M5" s="179" t="s">
        <v>76</v>
      </c>
      <c r="N5" s="56" t="s">
        <v>495</v>
      </c>
      <c r="O5" t="s">
        <v>76</v>
      </c>
      <c r="S5" t="str">
        <f ca="1">OFFSET($T5,0,LangOffset,1,1)</f>
        <v>non ICN</v>
      </c>
      <c r="T5" s="56" t="s">
        <v>276</v>
      </c>
      <c r="U5" s="56" t="s">
        <v>303</v>
      </c>
      <c r="V5" s="56" t="s">
        <v>371</v>
      </c>
      <c r="W5" s="56"/>
    </row>
    <row r="6" spans="1:23" x14ac:dyDescent="0.35">
      <c r="A6" s="62" t="str">
        <f t="shared" ca="1" si="0"/>
        <v>Tuberculose multirésistante- Traitement</v>
      </c>
      <c r="B6" s="62" t="str">
        <f t="shared" ca="1" si="1"/>
        <v>Nombre de cas de tuberculose résistante à la rifampicine et/ou tuberculose multirésistante qui ont commencé un traitement de deuxième intention</v>
      </c>
      <c r="C6" s="63" t="s">
        <v>48</v>
      </c>
      <c r="D6" s="162" t="s">
        <v>301</v>
      </c>
      <c r="E6" s="162" t="s">
        <v>367</v>
      </c>
      <c r="F6" s="162"/>
      <c r="G6" s="162" t="s">
        <v>72</v>
      </c>
      <c r="H6" s="165" t="s">
        <v>349</v>
      </c>
      <c r="I6" s="162" t="s">
        <v>368</v>
      </c>
      <c r="J6" s="162"/>
      <c r="L6" t="str">
        <f t="shared" ca="1" si="2"/>
        <v>Algérie</v>
      </c>
      <c r="M6" s="179" t="s">
        <v>77</v>
      </c>
      <c r="N6" s="56" t="s">
        <v>496</v>
      </c>
      <c r="O6" t="s">
        <v>497</v>
      </c>
    </row>
    <row r="7" spans="1:23" x14ac:dyDescent="0.35">
      <c r="A7" s="62" t="str">
        <f t="shared" ca="1" si="0"/>
        <v>Tuberculose et VIH - Dépistage de la tuberculose parmi les patients atteints du VIH</v>
      </c>
      <c r="B7" s="62" t="str">
        <f t="shared" ca="1" si="1"/>
        <v xml:space="preserve">Pourcentage de personnes vivant avec le VIH ayant nouvellement initié la TARV et chez qui les signes de la tuberculose ont été recherchés </v>
      </c>
      <c r="C7" s="182" t="s">
        <v>414</v>
      </c>
      <c r="D7" s="183" t="s">
        <v>455</v>
      </c>
      <c r="E7" s="181" t="s">
        <v>456</v>
      </c>
      <c r="F7" s="181"/>
      <c r="G7" s="181" t="s">
        <v>761</v>
      </c>
      <c r="H7" s="183" t="s">
        <v>762</v>
      </c>
      <c r="I7" s="181" t="s">
        <v>763</v>
      </c>
      <c r="J7" s="162"/>
      <c r="L7" t="str">
        <f t="shared" ca="1" si="2"/>
        <v>Andorre</v>
      </c>
      <c r="M7" s="179" t="s">
        <v>78</v>
      </c>
      <c r="N7" s="56" t="s">
        <v>498</v>
      </c>
      <c r="O7" t="s">
        <v>78</v>
      </c>
    </row>
    <row r="8" spans="1:23" x14ac:dyDescent="0.35">
      <c r="A8" s="62" t="str">
        <f t="shared" ca="1" si="0"/>
        <v>Tuberculose et VIH - Patients atteints de tuberculose et dont le statut sérologique vis-à-vis du VIH est connu</v>
      </c>
      <c r="B8" s="62" t="str">
        <f t="shared" ca="1" si="1"/>
        <v>Pourcentage de nouveaux patients TB et de rechute enregistrés dont le statut VIH est documenté</v>
      </c>
      <c r="C8" s="163" t="s">
        <v>419</v>
      </c>
      <c r="D8" s="165" t="s">
        <v>465</v>
      </c>
      <c r="E8" s="173" t="s">
        <v>468</v>
      </c>
      <c r="F8" s="162"/>
      <c r="G8" s="162" t="s">
        <v>374</v>
      </c>
      <c r="H8" s="165" t="s">
        <v>350</v>
      </c>
      <c r="I8" s="162" t="s">
        <v>375</v>
      </c>
      <c r="J8" s="162"/>
      <c r="L8" t="str">
        <f t="shared" ca="1" si="2"/>
        <v>Angola</v>
      </c>
      <c r="M8" s="179" t="s">
        <v>79</v>
      </c>
      <c r="N8" s="56" t="s">
        <v>79</v>
      </c>
      <c r="O8" t="s">
        <v>79</v>
      </c>
    </row>
    <row r="9" spans="1:23" x14ac:dyDescent="0.35">
      <c r="A9" s="62" t="str">
        <f t="shared" ca="1" si="0"/>
        <v>Tuberculose et VIH - Patients tuberculeux séropositifs au VIH sous traitement antirétroviral</v>
      </c>
      <c r="B9" s="62" t="str">
        <f t="shared" ca="1" si="1"/>
        <v>Pourcentage de nouveaux patients  tuberculeux et de rechutes, séropositifs au VIH, sous traitement antirétroviral au cours du traitement de la tuberculose</v>
      </c>
      <c r="C9" s="163" t="s">
        <v>420</v>
      </c>
      <c r="D9" s="165" t="s">
        <v>452</v>
      </c>
      <c r="E9" s="173" t="s">
        <v>467</v>
      </c>
      <c r="F9" s="162"/>
      <c r="G9" s="162" t="s">
        <v>71</v>
      </c>
      <c r="H9" s="165" t="s">
        <v>351</v>
      </c>
      <c r="I9" s="162" t="s">
        <v>376</v>
      </c>
      <c r="J9" s="162"/>
      <c r="L9" t="str">
        <f ca="1">OFFSET($M9,0,LangOffset,1,1)</f>
        <v>Antigua-et-Barbuda</v>
      </c>
      <c r="M9" s="179" t="s">
        <v>80</v>
      </c>
      <c r="N9" s="56" t="s">
        <v>499</v>
      </c>
      <c r="O9" t="s">
        <v>500</v>
      </c>
    </row>
    <row r="10" spans="1:23" x14ac:dyDescent="0.35">
      <c r="A10" s="62" t="str">
        <f t="shared" ca="1" si="0"/>
        <v xml:space="preserve">Tuberculose et VIH - Initiation du traitement préventif de la tuberculose (TPT) pour les PVVIH </v>
      </c>
      <c r="B10" s="62" t="str">
        <f t="shared" ca="1" si="1"/>
        <v xml:space="preserve">Pourcentage de PVVIH sous traitement antirétroviral qui ont commencé la thérapie préventive de la tuberculose parmi ceux éligibles durant la période de rapportage </v>
      </c>
      <c r="C10" s="176" t="s">
        <v>484</v>
      </c>
      <c r="D10" s="177" t="s">
        <v>491</v>
      </c>
      <c r="E10" s="178" t="s">
        <v>492</v>
      </c>
      <c r="G10" s="45" t="s">
        <v>474</v>
      </c>
      <c r="H10" s="45" t="s">
        <v>480</v>
      </c>
      <c r="I10" s="177" t="s">
        <v>493</v>
      </c>
      <c r="L10" t="str">
        <f t="shared" ca="1" si="2"/>
        <v>Argentine</v>
      </c>
      <c r="M10" s="179" t="s">
        <v>81</v>
      </c>
      <c r="N10" s="56" t="s">
        <v>501</v>
      </c>
      <c r="O10" t="s">
        <v>81</v>
      </c>
    </row>
    <row r="11" spans="1:23" x14ac:dyDescent="0.35">
      <c r="L11" t="str">
        <f t="shared" ca="1" si="2"/>
        <v>Arménie</v>
      </c>
      <c r="M11" s="179" t="s">
        <v>82</v>
      </c>
      <c r="N11" s="56" t="s">
        <v>502</v>
      </c>
      <c r="O11" t="s">
        <v>82</v>
      </c>
    </row>
    <row r="12" spans="1:23" x14ac:dyDescent="0.35">
      <c r="L12" t="str">
        <f t="shared" ca="1" si="2"/>
        <v>Aruba</v>
      </c>
      <c r="M12" s="179" t="s">
        <v>83</v>
      </c>
      <c r="N12" s="56" t="s">
        <v>83</v>
      </c>
      <c r="O12" t="s">
        <v>83</v>
      </c>
    </row>
    <row r="13" spans="1:23" x14ac:dyDescent="0.35">
      <c r="L13" t="str">
        <f t="shared" ca="1" si="2"/>
        <v>Australie</v>
      </c>
      <c r="M13" s="179" t="s">
        <v>84</v>
      </c>
      <c r="N13" s="56" t="s">
        <v>503</v>
      </c>
      <c r="O13" t="s">
        <v>84</v>
      </c>
    </row>
    <row r="14" spans="1:23" x14ac:dyDescent="0.35">
      <c r="L14" t="str">
        <f t="shared" ca="1" si="2"/>
        <v>Autriche</v>
      </c>
      <c r="M14" s="179" t="s">
        <v>85</v>
      </c>
      <c r="N14" s="56" t="s">
        <v>504</v>
      </c>
      <c r="O14" t="s">
        <v>85</v>
      </c>
    </row>
    <row r="15" spans="1:23" x14ac:dyDescent="0.35">
      <c r="L15" t="str">
        <f t="shared" ca="1" si="2"/>
        <v>Azerbaïdjan</v>
      </c>
      <c r="M15" s="179" t="s">
        <v>86</v>
      </c>
      <c r="N15" s="56" t="s">
        <v>505</v>
      </c>
      <c r="O15" t="s">
        <v>506</v>
      </c>
    </row>
    <row r="16" spans="1:23" x14ac:dyDescent="0.35">
      <c r="L16" t="str">
        <f t="shared" ca="1" si="2"/>
        <v>Bahamas</v>
      </c>
      <c r="M16" s="179" t="s">
        <v>87</v>
      </c>
      <c r="N16" s="56" t="s">
        <v>87</v>
      </c>
      <c r="O16" t="s">
        <v>507</v>
      </c>
    </row>
    <row r="17" spans="3:15" x14ac:dyDescent="0.35">
      <c r="L17" t="str">
        <f t="shared" ca="1" si="2"/>
        <v>Bahreïn</v>
      </c>
      <c r="M17" s="179" t="s">
        <v>88</v>
      </c>
      <c r="N17" s="56" t="s">
        <v>508</v>
      </c>
      <c r="O17" t="s">
        <v>509</v>
      </c>
    </row>
    <row r="18" spans="3:15" x14ac:dyDescent="0.35">
      <c r="L18" t="str">
        <f t="shared" ca="1" si="2"/>
        <v>Bangladesh</v>
      </c>
      <c r="M18" s="179" t="s">
        <v>89</v>
      </c>
      <c r="N18" s="56" t="s">
        <v>89</v>
      </c>
      <c r="O18" t="s">
        <v>89</v>
      </c>
    </row>
    <row r="19" spans="3:15" x14ac:dyDescent="0.35">
      <c r="L19" t="str">
        <f t="shared" ca="1" si="2"/>
        <v>Barbade</v>
      </c>
      <c r="M19" s="179" t="s">
        <v>90</v>
      </c>
      <c r="N19" s="56" t="s">
        <v>510</v>
      </c>
      <c r="O19" t="s">
        <v>90</v>
      </c>
    </row>
    <row r="20" spans="3:15" x14ac:dyDescent="0.35">
      <c r="L20" t="str">
        <f t="shared" ca="1" si="2"/>
        <v>Biélorussie</v>
      </c>
      <c r="M20" s="179" t="s">
        <v>91</v>
      </c>
      <c r="N20" s="56" t="s">
        <v>511</v>
      </c>
      <c r="O20" t="s">
        <v>512</v>
      </c>
    </row>
    <row r="21" spans="3:15" x14ac:dyDescent="0.35">
      <c r="L21" t="str">
        <f t="shared" ca="1" si="2"/>
        <v>Belgique</v>
      </c>
      <c r="M21" s="179" t="s">
        <v>92</v>
      </c>
      <c r="N21" s="56" t="s">
        <v>513</v>
      </c>
      <c r="O21" t="s">
        <v>514</v>
      </c>
    </row>
    <row r="22" spans="3:15" x14ac:dyDescent="0.35">
      <c r="L22" t="str">
        <f t="shared" ca="1" si="2"/>
        <v>Belize</v>
      </c>
      <c r="M22" s="179" t="s">
        <v>93</v>
      </c>
      <c r="N22" s="56" t="s">
        <v>93</v>
      </c>
      <c r="O22" t="s">
        <v>515</v>
      </c>
    </row>
    <row r="23" spans="3:15" x14ac:dyDescent="0.35">
      <c r="L23" t="str">
        <f t="shared" ca="1" si="2"/>
        <v>Bénin</v>
      </c>
      <c r="M23" s="179" t="s">
        <v>94</v>
      </c>
      <c r="N23" s="56" t="s">
        <v>516</v>
      </c>
      <c r="O23" t="s">
        <v>94</v>
      </c>
    </row>
    <row r="24" spans="3:15" x14ac:dyDescent="0.35">
      <c r="L24" t="str">
        <f t="shared" ca="1" si="2"/>
        <v>Bhoutan</v>
      </c>
      <c r="M24" s="179" t="s">
        <v>95</v>
      </c>
      <c r="N24" s="56" t="s">
        <v>517</v>
      </c>
      <c r="O24" t="s">
        <v>518</v>
      </c>
    </row>
    <row r="25" spans="3:15" x14ac:dyDescent="0.35">
      <c r="C25" s="58"/>
      <c r="L25" t="str">
        <f t="shared" ca="1" si="2"/>
        <v>Bolivie (Etat Plurinational)</v>
      </c>
      <c r="M25" s="179" t="s">
        <v>96</v>
      </c>
      <c r="N25" s="56" t="s">
        <v>519</v>
      </c>
      <c r="O25" t="s">
        <v>520</v>
      </c>
    </row>
    <row r="26" spans="3:15" x14ac:dyDescent="0.35">
      <c r="L26" t="str">
        <f t="shared" ca="1" si="2"/>
        <v>Bosnie-Herzégovine</v>
      </c>
      <c r="M26" s="179" t="s">
        <v>97</v>
      </c>
      <c r="N26" s="56" t="s">
        <v>521</v>
      </c>
      <c r="O26" t="s">
        <v>522</v>
      </c>
    </row>
    <row r="27" spans="3:15" x14ac:dyDescent="0.35">
      <c r="L27" t="str">
        <f t="shared" ca="1" si="2"/>
        <v>Botswana</v>
      </c>
      <c r="M27" s="179" t="s">
        <v>98</v>
      </c>
      <c r="N27" s="56" t="s">
        <v>98</v>
      </c>
      <c r="O27" t="s">
        <v>98</v>
      </c>
    </row>
    <row r="28" spans="3:15" x14ac:dyDescent="0.35">
      <c r="L28" t="str">
        <f t="shared" ca="1" si="2"/>
        <v>Brésil</v>
      </c>
      <c r="M28" s="179" t="s">
        <v>99</v>
      </c>
      <c r="N28" s="56" t="s">
        <v>523</v>
      </c>
      <c r="O28" t="s">
        <v>524</v>
      </c>
    </row>
    <row r="29" spans="3:15" x14ac:dyDescent="0.35">
      <c r="L29" t="str">
        <f t="shared" ca="1" si="2"/>
        <v>Brunéi Darussalam</v>
      </c>
      <c r="M29" s="179" t="s">
        <v>100</v>
      </c>
      <c r="N29" s="56" t="s">
        <v>525</v>
      </c>
      <c r="O29" t="s">
        <v>100</v>
      </c>
    </row>
    <row r="30" spans="3:15" x14ac:dyDescent="0.35">
      <c r="L30" t="str">
        <f t="shared" ca="1" si="2"/>
        <v>Bulgarie</v>
      </c>
      <c r="M30" s="179" t="s">
        <v>101</v>
      </c>
      <c r="N30" s="56" t="s">
        <v>526</v>
      </c>
      <c r="O30" t="s">
        <v>101</v>
      </c>
    </row>
    <row r="31" spans="3:15" x14ac:dyDescent="0.35">
      <c r="L31" t="str">
        <f t="shared" ca="1" si="2"/>
        <v>Burkina Faso</v>
      </c>
      <c r="M31" s="179" t="s">
        <v>102</v>
      </c>
      <c r="N31" s="56" t="s">
        <v>102</v>
      </c>
      <c r="O31" t="s">
        <v>102</v>
      </c>
    </row>
    <row r="32" spans="3:15" x14ac:dyDescent="0.35">
      <c r="L32" t="str">
        <f t="shared" ca="1" si="2"/>
        <v>Burundi</v>
      </c>
      <c r="M32" s="179" t="s">
        <v>103</v>
      </c>
      <c r="N32" s="56" t="s">
        <v>103</v>
      </c>
      <c r="O32" t="s">
        <v>103</v>
      </c>
    </row>
    <row r="33" spans="12:15" x14ac:dyDescent="0.35">
      <c r="L33" t="str">
        <f t="shared" ca="1" si="2"/>
        <v>Cabo Verde</v>
      </c>
      <c r="M33" s="179" t="s">
        <v>527</v>
      </c>
      <c r="N33" s="56" t="s">
        <v>527</v>
      </c>
      <c r="O33" t="s">
        <v>527</v>
      </c>
    </row>
    <row r="34" spans="12:15" x14ac:dyDescent="0.35">
      <c r="L34" t="str">
        <f t="shared" ca="1" si="2"/>
        <v>Cambodge</v>
      </c>
      <c r="M34" s="179" t="s">
        <v>104</v>
      </c>
      <c r="N34" s="56" t="s">
        <v>528</v>
      </c>
      <c r="O34" t="s">
        <v>529</v>
      </c>
    </row>
    <row r="35" spans="12:15" x14ac:dyDescent="0.35">
      <c r="L35" t="str">
        <f t="shared" ca="1" si="2"/>
        <v>Cameroun</v>
      </c>
      <c r="M35" s="179" t="s">
        <v>105</v>
      </c>
      <c r="N35" s="56" t="s">
        <v>530</v>
      </c>
      <c r="O35" t="s">
        <v>531</v>
      </c>
    </row>
    <row r="36" spans="12:15" x14ac:dyDescent="0.35">
      <c r="L36" t="str">
        <f t="shared" ca="1" si="2"/>
        <v>Canada</v>
      </c>
      <c r="M36" s="179" t="s">
        <v>106</v>
      </c>
      <c r="N36" s="56" t="s">
        <v>106</v>
      </c>
      <c r="O36" t="s">
        <v>532</v>
      </c>
    </row>
    <row r="37" spans="12:15" x14ac:dyDescent="0.35">
      <c r="L37" t="str">
        <f t="shared" ca="1" si="2"/>
        <v>République centrafricaine</v>
      </c>
      <c r="M37" s="179" t="s">
        <v>107</v>
      </c>
      <c r="N37" s="56" t="s">
        <v>533</v>
      </c>
      <c r="O37" t="s">
        <v>534</v>
      </c>
    </row>
    <row r="38" spans="12:15" x14ac:dyDescent="0.35">
      <c r="L38" t="str">
        <f t="shared" ca="1" si="2"/>
        <v>Tchad</v>
      </c>
      <c r="M38" s="179" t="s">
        <v>108</v>
      </c>
      <c r="N38" s="56" t="s">
        <v>535</v>
      </c>
      <c r="O38" t="s">
        <v>108</v>
      </c>
    </row>
    <row r="39" spans="12:15" x14ac:dyDescent="0.35">
      <c r="L39" t="str">
        <f t="shared" ca="1" si="2"/>
        <v>Chili</v>
      </c>
      <c r="M39" s="179" t="s">
        <v>109</v>
      </c>
      <c r="N39" s="56" t="s">
        <v>536</v>
      </c>
      <c r="O39" t="s">
        <v>109</v>
      </c>
    </row>
    <row r="40" spans="12:15" x14ac:dyDescent="0.35">
      <c r="L40" t="str">
        <f t="shared" ca="1" si="2"/>
        <v>Chine</v>
      </c>
      <c r="M40" s="179" t="s">
        <v>110</v>
      </c>
      <c r="N40" s="56" t="s">
        <v>537</v>
      </c>
      <c r="O40" t="s">
        <v>110</v>
      </c>
    </row>
    <row r="41" spans="12:15" x14ac:dyDescent="0.35">
      <c r="L41" t="str">
        <f t="shared" ca="1" si="2"/>
        <v>Colombie</v>
      </c>
      <c r="M41" s="179" t="s">
        <v>111</v>
      </c>
      <c r="N41" s="56" t="s">
        <v>538</v>
      </c>
      <c r="O41" t="s">
        <v>111</v>
      </c>
    </row>
    <row r="42" spans="12:15" x14ac:dyDescent="0.35">
      <c r="L42" t="str">
        <f t="shared" ca="1" si="2"/>
        <v>Comores</v>
      </c>
      <c r="M42" s="179" t="s">
        <v>112</v>
      </c>
      <c r="N42" s="56" t="s">
        <v>539</v>
      </c>
      <c r="O42" t="s">
        <v>540</v>
      </c>
    </row>
    <row r="43" spans="12:15" x14ac:dyDescent="0.35">
      <c r="L43" t="str">
        <f t="shared" ca="1" si="2"/>
        <v>Congo</v>
      </c>
      <c r="M43" s="179" t="s">
        <v>113</v>
      </c>
      <c r="N43" s="56" t="s">
        <v>113</v>
      </c>
      <c r="O43" t="s">
        <v>113</v>
      </c>
    </row>
    <row r="44" spans="12:15" x14ac:dyDescent="0.35">
      <c r="L44" t="str">
        <f t="shared" ca="1" si="2"/>
        <v>Congo (République démocratique)</v>
      </c>
      <c r="M44" s="179" t="s">
        <v>114</v>
      </c>
      <c r="N44" s="56" t="s">
        <v>541</v>
      </c>
      <c r="O44" t="s">
        <v>542</v>
      </c>
    </row>
    <row r="45" spans="12:15" x14ac:dyDescent="0.35">
      <c r="L45" t="str">
        <f t="shared" ca="1" si="2"/>
        <v>Îles Cook</v>
      </c>
      <c r="M45" s="179" t="s">
        <v>115</v>
      </c>
      <c r="N45" s="56" t="s">
        <v>543</v>
      </c>
      <c r="O45" t="s">
        <v>544</v>
      </c>
    </row>
    <row r="46" spans="12:15" x14ac:dyDescent="0.35">
      <c r="L46" t="str">
        <f t="shared" ca="1" si="2"/>
        <v>Costa Rica</v>
      </c>
      <c r="M46" s="179" t="s">
        <v>116</v>
      </c>
      <c r="N46" s="56" t="s">
        <v>116</v>
      </c>
      <c r="O46" t="s">
        <v>116</v>
      </c>
    </row>
    <row r="47" spans="12:15" x14ac:dyDescent="0.35">
      <c r="L47" t="str">
        <f t="shared" ca="1" si="2"/>
        <v>Côte d'Ivoire</v>
      </c>
      <c r="M47" s="179" t="s">
        <v>117</v>
      </c>
      <c r="N47" s="56" t="s">
        <v>117</v>
      </c>
      <c r="O47" t="s">
        <v>117</v>
      </c>
    </row>
    <row r="48" spans="12:15" x14ac:dyDescent="0.35">
      <c r="L48" t="str">
        <f t="shared" ca="1" si="2"/>
        <v>Croatie</v>
      </c>
      <c r="M48" s="179" t="s">
        <v>118</v>
      </c>
      <c r="N48" s="56" t="s">
        <v>545</v>
      </c>
      <c r="O48" t="s">
        <v>546</v>
      </c>
    </row>
    <row r="49" spans="12:15" x14ac:dyDescent="0.35">
      <c r="L49" t="str">
        <f t="shared" ca="1" si="2"/>
        <v>Cuba</v>
      </c>
      <c r="M49" s="179" t="s">
        <v>119</v>
      </c>
      <c r="N49" s="56" t="s">
        <v>119</v>
      </c>
      <c r="O49" t="s">
        <v>119</v>
      </c>
    </row>
    <row r="50" spans="12:15" x14ac:dyDescent="0.35">
      <c r="L50" t="str">
        <f t="shared" ca="1" si="2"/>
        <v>Curaçao</v>
      </c>
      <c r="M50" s="179" t="s">
        <v>277</v>
      </c>
      <c r="N50" s="56" t="s">
        <v>547</v>
      </c>
      <c r="O50" t="s">
        <v>547</v>
      </c>
    </row>
    <row r="51" spans="12:15" x14ac:dyDescent="0.35">
      <c r="L51" t="str">
        <f t="shared" ca="1" si="2"/>
        <v>Chypre</v>
      </c>
      <c r="M51" s="179" t="s">
        <v>120</v>
      </c>
      <c r="N51" s="56" t="s">
        <v>548</v>
      </c>
      <c r="O51" t="s">
        <v>549</v>
      </c>
    </row>
    <row r="52" spans="12:15" x14ac:dyDescent="0.35">
      <c r="L52" t="str">
        <f t="shared" ca="1" si="2"/>
        <v>République tchèque</v>
      </c>
      <c r="M52" s="179" t="s">
        <v>282</v>
      </c>
      <c r="N52" s="56" t="s">
        <v>550</v>
      </c>
      <c r="O52" t="s">
        <v>551</v>
      </c>
    </row>
    <row r="53" spans="12:15" x14ac:dyDescent="0.35">
      <c r="L53" t="str">
        <f t="shared" ca="1" si="2"/>
        <v>Danemark</v>
      </c>
      <c r="M53" s="179" t="s">
        <v>121</v>
      </c>
      <c r="N53" s="56" t="s">
        <v>552</v>
      </c>
      <c r="O53" t="s">
        <v>553</v>
      </c>
    </row>
    <row r="54" spans="12:15" x14ac:dyDescent="0.35">
      <c r="L54" t="str">
        <f t="shared" ca="1" si="2"/>
        <v>Djibouti</v>
      </c>
      <c r="M54" s="179" t="s">
        <v>122</v>
      </c>
      <c r="N54" s="56" t="s">
        <v>122</v>
      </c>
      <c r="O54" t="s">
        <v>122</v>
      </c>
    </row>
    <row r="55" spans="12:15" x14ac:dyDescent="0.35">
      <c r="L55" t="str">
        <f t="shared" ca="1" si="2"/>
        <v>Dominique</v>
      </c>
      <c r="M55" s="179" t="s">
        <v>123</v>
      </c>
      <c r="N55" s="56" t="s">
        <v>554</v>
      </c>
      <c r="O55" t="s">
        <v>123</v>
      </c>
    </row>
    <row r="56" spans="12:15" x14ac:dyDescent="0.35">
      <c r="L56" t="str">
        <f t="shared" ca="1" si="2"/>
        <v>République dominicaine</v>
      </c>
      <c r="M56" s="179" t="s">
        <v>124</v>
      </c>
      <c r="N56" s="56" t="s">
        <v>555</v>
      </c>
      <c r="O56" t="s">
        <v>556</v>
      </c>
    </row>
    <row r="57" spans="12:15" x14ac:dyDescent="0.35">
      <c r="L57" t="str">
        <f t="shared" ca="1" si="2"/>
        <v>Équateur</v>
      </c>
      <c r="M57" s="179" t="s">
        <v>125</v>
      </c>
      <c r="N57" s="56" t="s">
        <v>557</v>
      </c>
      <c r="O57" t="s">
        <v>125</v>
      </c>
    </row>
    <row r="58" spans="12:15" x14ac:dyDescent="0.35">
      <c r="L58" t="str">
        <f t="shared" ca="1" si="2"/>
        <v>Égypte</v>
      </c>
      <c r="M58" s="179" t="s">
        <v>126</v>
      </c>
      <c r="N58" s="56" t="s">
        <v>558</v>
      </c>
      <c r="O58" t="s">
        <v>559</v>
      </c>
    </row>
    <row r="59" spans="12:15" x14ac:dyDescent="0.35">
      <c r="L59" t="str">
        <f t="shared" ca="1" si="2"/>
        <v>Salvador</v>
      </c>
      <c r="M59" s="179" t="s">
        <v>127</v>
      </c>
      <c r="N59" s="56" t="s">
        <v>560</v>
      </c>
      <c r="O59" t="s">
        <v>127</v>
      </c>
    </row>
    <row r="60" spans="12:15" x14ac:dyDescent="0.35">
      <c r="L60" t="str">
        <f t="shared" ca="1" si="2"/>
        <v>Guinée équatoriale</v>
      </c>
      <c r="M60" s="179" t="s">
        <v>128</v>
      </c>
      <c r="N60" s="56" t="s">
        <v>561</v>
      </c>
      <c r="O60" t="s">
        <v>562</v>
      </c>
    </row>
    <row r="61" spans="12:15" x14ac:dyDescent="0.35">
      <c r="L61" t="str">
        <f t="shared" ca="1" si="2"/>
        <v>Érythrée</v>
      </c>
      <c r="M61" s="179" t="s">
        <v>129</v>
      </c>
      <c r="N61" s="56" t="s">
        <v>563</v>
      </c>
      <c r="O61" t="s">
        <v>129</v>
      </c>
    </row>
    <row r="62" spans="12:15" x14ac:dyDescent="0.35">
      <c r="L62" t="str">
        <f t="shared" ca="1" si="2"/>
        <v>Estonie</v>
      </c>
      <c r="M62" s="179" t="s">
        <v>130</v>
      </c>
      <c r="N62" s="56" t="s">
        <v>564</v>
      </c>
      <c r="O62" t="s">
        <v>130</v>
      </c>
    </row>
    <row r="63" spans="12:15" x14ac:dyDescent="0.35">
      <c r="L63" t="str">
        <f t="shared" ca="1" si="2"/>
        <v>Eswatini</v>
      </c>
      <c r="M63" s="179" t="s">
        <v>565</v>
      </c>
      <c r="N63" s="56" t="s">
        <v>565</v>
      </c>
      <c r="O63" t="s">
        <v>565</v>
      </c>
    </row>
    <row r="64" spans="12:15" x14ac:dyDescent="0.35">
      <c r="L64" t="str">
        <f t="shared" ca="1" si="2"/>
        <v>Éthiopie</v>
      </c>
      <c r="M64" s="179" t="s">
        <v>131</v>
      </c>
      <c r="N64" s="56" t="s">
        <v>566</v>
      </c>
      <c r="O64" t="s">
        <v>567</v>
      </c>
    </row>
    <row r="65" spans="12:15" x14ac:dyDescent="0.35">
      <c r="L65" t="str">
        <f t="shared" ca="1" si="2"/>
        <v>Îles Féroé</v>
      </c>
      <c r="M65" s="179" t="s">
        <v>132</v>
      </c>
      <c r="N65" s="56" t="s">
        <v>568</v>
      </c>
      <c r="O65" t="s">
        <v>569</v>
      </c>
    </row>
    <row r="66" spans="12:15" x14ac:dyDescent="0.35">
      <c r="L66" t="str">
        <f t="shared" ca="1" si="2"/>
        <v>Fidji</v>
      </c>
      <c r="M66" s="179" t="s">
        <v>133</v>
      </c>
      <c r="N66" s="56" t="s">
        <v>570</v>
      </c>
      <c r="O66" t="s">
        <v>133</v>
      </c>
    </row>
    <row r="67" spans="12:15" x14ac:dyDescent="0.35">
      <c r="L67" t="str">
        <f t="shared" ref="L67:L130" ca="1" si="3">OFFSET($M67,0,LangOffset,1,1)</f>
        <v>Finlande</v>
      </c>
      <c r="M67" s="179" t="s">
        <v>134</v>
      </c>
      <c r="N67" s="56" t="s">
        <v>571</v>
      </c>
      <c r="O67" t="s">
        <v>572</v>
      </c>
    </row>
    <row r="68" spans="12:15" x14ac:dyDescent="0.35">
      <c r="L68" t="str">
        <f t="shared" ca="1" si="3"/>
        <v>France</v>
      </c>
      <c r="M68" s="179" t="s">
        <v>135</v>
      </c>
      <c r="N68" s="56" t="s">
        <v>135</v>
      </c>
      <c r="O68" t="s">
        <v>573</v>
      </c>
    </row>
    <row r="69" spans="12:15" x14ac:dyDescent="0.35">
      <c r="L69" t="str">
        <f t="shared" ca="1" si="3"/>
        <v>Gabon</v>
      </c>
      <c r="M69" s="179" t="s">
        <v>136</v>
      </c>
      <c r="N69" s="56" t="s">
        <v>136</v>
      </c>
      <c r="O69" t="s">
        <v>574</v>
      </c>
    </row>
    <row r="70" spans="12:15" x14ac:dyDescent="0.35">
      <c r="L70" t="str">
        <f t="shared" ca="1" si="3"/>
        <v>Gambie</v>
      </c>
      <c r="M70" s="179" t="s">
        <v>137</v>
      </c>
      <c r="N70" s="56" t="s">
        <v>575</v>
      </c>
      <c r="O70" t="s">
        <v>137</v>
      </c>
    </row>
    <row r="71" spans="12:15" x14ac:dyDescent="0.35">
      <c r="L71" t="str">
        <f t="shared" ca="1" si="3"/>
        <v>Géorgie</v>
      </c>
      <c r="M71" s="179" t="s">
        <v>138</v>
      </c>
      <c r="N71" s="56" t="s">
        <v>576</v>
      </c>
      <c r="O71" t="s">
        <v>138</v>
      </c>
    </row>
    <row r="72" spans="12:15" x14ac:dyDescent="0.35">
      <c r="L72" t="str">
        <f t="shared" ca="1" si="3"/>
        <v>Allemagne</v>
      </c>
      <c r="M72" s="179" t="s">
        <v>139</v>
      </c>
      <c r="N72" s="56" t="s">
        <v>577</v>
      </c>
      <c r="O72" t="s">
        <v>578</v>
      </c>
    </row>
    <row r="73" spans="12:15" x14ac:dyDescent="0.35">
      <c r="L73" t="str">
        <f t="shared" ca="1" si="3"/>
        <v>Ghana</v>
      </c>
      <c r="M73" s="179" t="s">
        <v>140</v>
      </c>
      <c r="N73" s="56" t="s">
        <v>140</v>
      </c>
      <c r="O73" t="s">
        <v>140</v>
      </c>
    </row>
    <row r="74" spans="12:15" x14ac:dyDescent="0.35">
      <c r="L74" t="str">
        <f t="shared" ca="1" si="3"/>
        <v>Grèce</v>
      </c>
      <c r="M74" s="179" t="s">
        <v>141</v>
      </c>
      <c r="N74" s="56" t="s">
        <v>579</v>
      </c>
      <c r="O74" t="s">
        <v>580</v>
      </c>
    </row>
    <row r="75" spans="12:15" x14ac:dyDescent="0.35">
      <c r="L75" t="str">
        <f t="shared" ca="1" si="3"/>
        <v>Groenland</v>
      </c>
      <c r="M75" s="179" t="s">
        <v>142</v>
      </c>
      <c r="N75" s="56" t="s">
        <v>581</v>
      </c>
      <c r="O75" t="s">
        <v>582</v>
      </c>
    </row>
    <row r="76" spans="12:15" x14ac:dyDescent="0.35">
      <c r="L76" t="str">
        <f t="shared" ca="1" si="3"/>
        <v>Grenade</v>
      </c>
      <c r="M76" s="179" t="s">
        <v>143</v>
      </c>
      <c r="N76" s="56" t="s">
        <v>583</v>
      </c>
      <c r="O76" t="s">
        <v>584</v>
      </c>
    </row>
    <row r="77" spans="12:15" x14ac:dyDescent="0.35">
      <c r="L77" t="str">
        <f t="shared" ca="1" si="3"/>
        <v>Guatemala</v>
      </c>
      <c r="M77" s="179" t="s">
        <v>144</v>
      </c>
      <c r="N77" s="56" t="s">
        <v>144</v>
      </c>
      <c r="O77" t="s">
        <v>144</v>
      </c>
    </row>
    <row r="78" spans="12:15" x14ac:dyDescent="0.35">
      <c r="L78" t="str">
        <f t="shared" ca="1" si="3"/>
        <v>Guinée</v>
      </c>
      <c r="M78" s="179" t="s">
        <v>145</v>
      </c>
      <c r="N78" s="56" t="s">
        <v>585</v>
      </c>
      <c r="O78" t="s">
        <v>145</v>
      </c>
    </row>
    <row r="79" spans="12:15" x14ac:dyDescent="0.35">
      <c r="L79" t="str">
        <f t="shared" ca="1" si="3"/>
        <v>Guinée-Bissau</v>
      </c>
      <c r="M79" s="179" t="s">
        <v>146</v>
      </c>
      <c r="N79" s="56" t="s">
        <v>586</v>
      </c>
      <c r="O79" t="s">
        <v>587</v>
      </c>
    </row>
    <row r="80" spans="12:15" x14ac:dyDescent="0.35">
      <c r="L80" t="str">
        <f t="shared" ca="1" si="3"/>
        <v>Guyana</v>
      </c>
      <c r="M80" s="179" t="s">
        <v>147</v>
      </c>
      <c r="N80" s="56" t="s">
        <v>147</v>
      </c>
      <c r="O80" t="s">
        <v>147</v>
      </c>
    </row>
    <row r="81" spans="12:15" x14ac:dyDescent="0.35">
      <c r="L81" t="str">
        <f t="shared" ca="1" si="3"/>
        <v>Haïti</v>
      </c>
      <c r="M81" s="179" t="s">
        <v>148</v>
      </c>
      <c r="N81" s="56" t="s">
        <v>588</v>
      </c>
      <c r="O81" t="s">
        <v>589</v>
      </c>
    </row>
    <row r="82" spans="12:15" x14ac:dyDescent="0.35">
      <c r="L82" t="str">
        <f t="shared" ca="1" si="3"/>
        <v>Saint-Siège (Vatican)</v>
      </c>
      <c r="M82" s="179" t="s">
        <v>149</v>
      </c>
      <c r="N82" s="56" t="s">
        <v>590</v>
      </c>
      <c r="O82" t="s">
        <v>591</v>
      </c>
    </row>
    <row r="83" spans="12:15" x14ac:dyDescent="0.35">
      <c r="L83" t="str">
        <f t="shared" ca="1" si="3"/>
        <v>Honduras</v>
      </c>
      <c r="M83" s="179" t="s">
        <v>150</v>
      </c>
      <c r="N83" s="56" t="s">
        <v>150</v>
      </c>
      <c r="O83" t="s">
        <v>150</v>
      </c>
    </row>
    <row r="84" spans="12:15" x14ac:dyDescent="0.35">
      <c r="L84" t="str">
        <f t="shared" ca="1" si="3"/>
        <v>Hongrie</v>
      </c>
      <c r="M84" s="179" t="s">
        <v>151</v>
      </c>
      <c r="N84" s="56" t="s">
        <v>592</v>
      </c>
      <c r="O84" t="s">
        <v>593</v>
      </c>
    </row>
    <row r="85" spans="12:15" x14ac:dyDescent="0.35">
      <c r="L85" t="str">
        <f t="shared" ca="1" si="3"/>
        <v>Islande</v>
      </c>
      <c r="M85" s="179" t="s">
        <v>152</v>
      </c>
      <c r="N85" s="56" t="s">
        <v>594</v>
      </c>
      <c r="O85" t="s">
        <v>595</v>
      </c>
    </row>
    <row r="86" spans="12:15" x14ac:dyDescent="0.35">
      <c r="L86" t="str">
        <f t="shared" ca="1" si="3"/>
        <v>Inde</v>
      </c>
      <c r="M86" s="179" t="s">
        <v>153</v>
      </c>
      <c r="N86" s="56" t="s">
        <v>596</v>
      </c>
      <c r="O86" t="s">
        <v>153</v>
      </c>
    </row>
    <row r="87" spans="12:15" x14ac:dyDescent="0.35">
      <c r="L87" t="str">
        <f t="shared" ca="1" si="3"/>
        <v>Indonésie</v>
      </c>
      <c r="M87" s="179" t="s">
        <v>154</v>
      </c>
      <c r="N87" s="56" t="s">
        <v>597</v>
      </c>
      <c r="O87" t="s">
        <v>154</v>
      </c>
    </row>
    <row r="88" spans="12:15" x14ac:dyDescent="0.35">
      <c r="L88" t="str">
        <f t="shared" ca="1" si="3"/>
        <v>Iran</v>
      </c>
      <c r="M88" s="179" t="s">
        <v>155</v>
      </c>
      <c r="N88" s="56" t="s">
        <v>598</v>
      </c>
      <c r="O88" t="s">
        <v>599</v>
      </c>
    </row>
    <row r="89" spans="12:15" x14ac:dyDescent="0.35">
      <c r="L89" t="str">
        <f t="shared" ca="1" si="3"/>
        <v>Irak</v>
      </c>
      <c r="M89" s="179" t="s">
        <v>156</v>
      </c>
      <c r="N89" s="56" t="s">
        <v>600</v>
      </c>
      <c r="O89" t="s">
        <v>156</v>
      </c>
    </row>
    <row r="90" spans="12:15" x14ac:dyDescent="0.35">
      <c r="L90" t="str">
        <f t="shared" ca="1" si="3"/>
        <v>Irlande</v>
      </c>
      <c r="M90" s="179" t="s">
        <v>157</v>
      </c>
      <c r="N90" s="56" t="s">
        <v>601</v>
      </c>
      <c r="O90" t="s">
        <v>602</v>
      </c>
    </row>
    <row r="91" spans="12:15" x14ac:dyDescent="0.35">
      <c r="L91" t="str">
        <f t="shared" ca="1" si="3"/>
        <v>Israël</v>
      </c>
      <c r="M91" s="179" t="s">
        <v>158</v>
      </c>
      <c r="N91" s="56" t="s">
        <v>603</v>
      </c>
      <c r="O91" t="s">
        <v>158</v>
      </c>
    </row>
    <row r="92" spans="12:15" x14ac:dyDescent="0.35">
      <c r="L92" t="str">
        <f t="shared" ca="1" si="3"/>
        <v>Italie</v>
      </c>
      <c r="M92" s="179" t="s">
        <v>159</v>
      </c>
      <c r="N92" s="56" t="s">
        <v>604</v>
      </c>
      <c r="O92" t="s">
        <v>605</v>
      </c>
    </row>
    <row r="93" spans="12:15" x14ac:dyDescent="0.35">
      <c r="L93" t="str">
        <f t="shared" ca="1" si="3"/>
        <v>Jamaïque</v>
      </c>
      <c r="M93" s="179" t="s">
        <v>160</v>
      </c>
      <c r="N93" s="56" t="s">
        <v>606</v>
      </c>
      <c r="O93" t="s">
        <v>160</v>
      </c>
    </row>
    <row r="94" spans="12:15" x14ac:dyDescent="0.35">
      <c r="L94" t="str">
        <f t="shared" ca="1" si="3"/>
        <v>Japon</v>
      </c>
      <c r="M94" s="179" t="s">
        <v>161</v>
      </c>
      <c r="N94" s="56" t="s">
        <v>607</v>
      </c>
      <c r="O94" t="s">
        <v>608</v>
      </c>
    </row>
    <row r="95" spans="12:15" x14ac:dyDescent="0.35">
      <c r="L95" t="str">
        <f t="shared" ca="1" si="3"/>
        <v>Jordanie</v>
      </c>
      <c r="M95" s="179" t="s">
        <v>162</v>
      </c>
      <c r="N95" s="56" t="s">
        <v>609</v>
      </c>
      <c r="O95" t="s">
        <v>610</v>
      </c>
    </row>
    <row r="96" spans="12:15" x14ac:dyDescent="0.35">
      <c r="L96" t="str">
        <f t="shared" ca="1" si="3"/>
        <v>Kazakhstan</v>
      </c>
      <c r="M96" s="179" t="s">
        <v>163</v>
      </c>
      <c r="N96" s="56" t="s">
        <v>163</v>
      </c>
      <c r="O96" t="s">
        <v>611</v>
      </c>
    </row>
    <row r="97" spans="12:15" x14ac:dyDescent="0.35">
      <c r="L97" t="str">
        <f t="shared" ca="1" si="3"/>
        <v>Kenya</v>
      </c>
      <c r="M97" s="179" t="s">
        <v>164</v>
      </c>
      <c r="N97" s="56" t="s">
        <v>164</v>
      </c>
      <c r="O97" t="s">
        <v>164</v>
      </c>
    </row>
    <row r="98" spans="12:15" x14ac:dyDescent="0.35">
      <c r="L98" t="str">
        <f t="shared" ca="1" si="3"/>
        <v>Kiribati</v>
      </c>
      <c r="M98" s="179" t="s">
        <v>165</v>
      </c>
      <c r="N98" s="56" t="s">
        <v>165</v>
      </c>
      <c r="O98" t="s">
        <v>165</v>
      </c>
    </row>
    <row r="99" spans="12:15" x14ac:dyDescent="0.35">
      <c r="L99" t="str">
        <f t="shared" ca="1" si="3"/>
        <v>Corée du Nord</v>
      </c>
      <c r="M99" s="179" t="s">
        <v>166</v>
      </c>
      <c r="N99" s="56" t="s">
        <v>612</v>
      </c>
      <c r="O99" t="s">
        <v>613</v>
      </c>
    </row>
    <row r="100" spans="12:15" x14ac:dyDescent="0.35">
      <c r="L100" t="str">
        <f t="shared" ca="1" si="3"/>
        <v>Corée du Sud</v>
      </c>
      <c r="M100" s="179" t="s">
        <v>278</v>
      </c>
      <c r="N100" s="56" t="s">
        <v>614</v>
      </c>
      <c r="O100" t="s">
        <v>615</v>
      </c>
    </row>
    <row r="101" spans="12:15" x14ac:dyDescent="0.35">
      <c r="L101" t="str">
        <f t="shared" ca="1" si="3"/>
        <v>Kosovo</v>
      </c>
      <c r="M101" s="179" t="s">
        <v>167</v>
      </c>
      <c r="N101" s="56" t="s">
        <v>167</v>
      </c>
      <c r="O101" t="s">
        <v>167</v>
      </c>
    </row>
    <row r="102" spans="12:15" x14ac:dyDescent="0.35">
      <c r="L102" t="str">
        <f t="shared" ca="1" si="3"/>
        <v>Koweït</v>
      </c>
      <c r="M102" s="179" t="s">
        <v>168</v>
      </c>
      <c r="N102" s="56" t="s">
        <v>616</v>
      </c>
      <c r="O102" t="s">
        <v>168</v>
      </c>
    </row>
    <row r="103" spans="12:15" x14ac:dyDescent="0.35">
      <c r="L103" t="str">
        <f t="shared" ca="1" si="3"/>
        <v>Kirghizistan</v>
      </c>
      <c r="M103" s="179" t="s">
        <v>169</v>
      </c>
      <c r="N103" s="56" t="s">
        <v>617</v>
      </c>
      <c r="O103" t="s">
        <v>618</v>
      </c>
    </row>
    <row r="104" spans="12:15" x14ac:dyDescent="0.35">
      <c r="L104" t="str">
        <f t="shared" ca="1" si="3"/>
        <v>Laos</v>
      </c>
      <c r="M104" s="179" t="s">
        <v>170</v>
      </c>
      <c r="N104" s="56" t="s">
        <v>619</v>
      </c>
      <c r="O104" t="s">
        <v>620</v>
      </c>
    </row>
    <row r="105" spans="12:15" x14ac:dyDescent="0.35">
      <c r="L105" t="str">
        <f t="shared" ca="1" si="3"/>
        <v>Lettonie</v>
      </c>
      <c r="M105" s="179" t="s">
        <v>171</v>
      </c>
      <c r="N105" s="56" t="s">
        <v>621</v>
      </c>
      <c r="O105" t="s">
        <v>622</v>
      </c>
    </row>
    <row r="106" spans="12:15" x14ac:dyDescent="0.35">
      <c r="L106" t="str">
        <f t="shared" ca="1" si="3"/>
        <v>Liban</v>
      </c>
      <c r="M106" s="179" t="s">
        <v>172</v>
      </c>
      <c r="N106" s="56" t="s">
        <v>623</v>
      </c>
      <c r="O106" t="s">
        <v>624</v>
      </c>
    </row>
    <row r="107" spans="12:15" x14ac:dyDescent="0.35">
      <c r="L107" t="str">
        <f t="shared" ca="1" si="3"/>
        <v>Lesotho</v>
      </c>
      <c r="M107" s="179" t="s">
        <v>173</v>
      </c>
      <c r="N107" s="56" t="s">
        <v>173</v>
      </c>
      <c r="O107" t="s">
        <v>173</v>
      </c>
    </row>
    <row r="108" spans="12:15" x14ac:dyDescent="0.35">
      <c r="L108" t="str">
        <f t="shared" ca="1" si="3"/>
        <v>Liberia</v>
      </c>
      <c r="M108" s="179" t="s">
        <v>174</v>
      </c>
      <c r="N108" s="56" t="s">
        <v>174</v>
      </c>
      <c r="O108" t="s">
        <v>174</v>
      </c>
    </row>
    <row r="109" spans="12:15" x14ac:dyDescent="0.35">
      <c r="L109" t="str">
        <f t="shared" ca="1" si="3"/>
        <v>Libye</v>
      </c>
      <c r="M109" s="179" t="s">
        <v>279</v>
      </c>
      <c r="N109" s="56" t="s">
        <v>625</v>
      </c>
      <c r="O109" t="s">
        <v>626</v>
      </c>
    </row>
    <row r="110" spans="12:15" x14ac:dyDescent="0.35">
      <c r="L110" t="str">
        <f t="shared" ca="1" si="3"/>
        <v>Liechtenstein</v>
      </c>
      <c r="M110" s="179" t="s">
        <v>175</v>
      </c>
      <c r="N110" s="56" t="s">
        <v>175</v>
      </c>
      <c r="O110" t="s">
        <v>175</v>
      </c>
    </row>
    <row r="111" spans="12:15" x14ac:dyDescent="0.35">
      <c r="L111" t="str">
        <f t="shared" ca="1" si="3"/>
        <v>Lituanie</v>
      </c>
      <c r="M111" s="179" t="s">
        <v>176</v>
      </c>
      <c r="N111" s="56" t="s">
        <v>627</v>
      </c>
      <c r="O111" t="s">
        <v>628</v>
      </c>
    </row>
    <row r="112" spans="12:15" x14ac:dyDescent="0.35">
      <c r="L112" t="str">
        <f t="shared" ca="1" si="3"/>
        <v>Luxembourg</v>
      </c>
      <c r="M112" s="179" t="s">
        <v>177</v>
      </c>
      <c r="N112" s="56" t="s">
        <v>177</v>
      </c>
      <c r="O112" t="s">
        <v>629</v>
      </c>
    </row>
    <row r="113" spans="12:15" x14ac:dyDescent="0.35">
      <c r="L113" t="str">
        <f t="shared" ca="1" si="3"/>
        <v>Madagascar</v>
      </c>
      <c r="M113" s="179" t="s">
        <v>178</v>
      </c>
      <c r="N113" s="56" t="s">
        <v>178</v>
      </c>
      <c r="O113" t="s">
        <v>178</v>
      </c>
    </row>
    <row r="114" spans="12:15" x14ac:dyDescent="0.35">
      <c r="L114" t="str">
        <f t="shared" ca="1" si="3"/>
        <v>Malawi</v>
      </c>
      <c r="M114" s="179" t="s">
        <v>179</v>
      </c>
      <c r="N114" s="56" t="s">
        <v>179</v>
      </c>
      <c r="O114" t="s">
        <v>179</v>
      </c>
    </row>
    <row r="115" spans="12:15" x14ac:dyDescent="0.35">
      <c r="L115" t="str">
        <f t="shared" ca="1" si="3"/>
        <v>Malaisie</v>
      </c>
      <c r="M115" s="179" t="s">
        <v>180</v>
      </c>
      <c r="N115" s="56" t="s">
        <v>630</v>
      </c>
      <c r="O115" t="s">
        <v>631</v>
      </c>
    </row>
    <row r="116" spans="12:15" x14ac:dyDescent="0.35">
      <c r="L116" t="str">
        <f t="shared" ca="1" si="3"/>
        <v>Maldives</v>
      </c>
      <c r="M116" s="179" t="s">
        <v>181</v>
      </c>
      <c r="N116" s="56" t="s">
        <v>181</v>
      </c>
      <c r="O116" t="s">
        <v>632</v>
      </c>
    </row>
    <row r="117" spans="12:15" x14ac:dyDescent="0.35">
      <c r="L117" t="str">
        <f t="shared" ca="1" si="3"/>
        <v>Mali</v>
      </c>
      <c r="M117" s="179" t="s">
        <v>182</v>
      </c>
      <c r="N117" s="56" t="s">
        <v>182</v>
      </c>
      <c r="O117" t="s">
        <v>633</v>
      </c>
    </row>
    <row r="118" spans="12:15" x14ac:dyDescent="0.35">
      <c r="L118" t="str">
        <f t="shared" ca="1" si="3"/>
        <v>Malte</v>
      </c>
      <c r="M118" s="179" t="s">
        <v>183</v>
      </c>
      <c r="N118" s="56" t="s">
        <v>634</v>
      </c>
      <c r="O118" t="s">
        <v>183</v>
      </c>
    </row>
    <row r="119" spans="12:15" x14ac:dyDescent="0.35">
      <c r="L119" t="str">
        <f t="shared" ca="1" si="3"/>
        <v>Îles Marshall</v>
      </c>
      <c r="M119" s="179" t="s">
        <v>184</v>
      </c>
      <c r="N119" s="56" t="s">
        <v>635</v>
      </c>
      <c r="O119" t="s">
        <v>636</v>
      </c>
    </row>
    <row r="120" spans="12:15" x14ac:dyDescent="0.35">
      <c r="L120" t="str">
        <f t="shared" ca="1" si="3"/>
        <v>Mauritanie</v>
      </c>
      <c r="M120" s="179" t="s">
        <v>185</v>
      </c>
      <c r="N120" s="56" t="s">
        <v>637</v>
      </c>
      <c r="O120" t="s">
        <v>185</v>
      </c>
    </row>
    <row r="121" spans="12:15" x14ac:dyDescent="0.35">
      <c r="L121" t="str">
        <f t="shared" ca="1" si="3"/>
        <v>Maurice</v>
      </c>
      <c r="M121" s="179" t="s">
        <v>186</v>
      </c>
      <c r="N121" s="56" t="s">
        <v>638</v>
      </c>
      <c r="O121" t="s">
        <v>639</v>
      </c>
    </row>
    <row r="122" spans="12:15" x14ac:dyDescent="0.35">
      <c r="L122" t="str">
        <f t="shared" ca="1" si="3"/>
        <v>Mexique</v>
      </c>
      <c r="M122" s="179" t="s">
        <v>187</v>
      </c>
      <c r="N122" s="56" t="s">
        <v>640</v>
      </c>
      <c r="O122" t="s">
        <v>641</v>
      </c>
    </row>
    <row r="123" spans="12:15" x14ac:dyDescent="0.35">
      <c r="L123" t="str">
        <f t="shared" ca="1" si="3"/>
        <v>Micronésie</v>
      </c>
      <c r="M123" s="179" t="s">
        <v>188</v>
      </c>
      <c r="N123" s="56" t="s">
        <v>642</v>
      </c>
      <c r="O123" t="s">
        <v>643</v>
      </c>
    </row>
    <row r="124" spans="12:15" x14ac:dyDescent="0.35">
      <c r="L124" t="str">
        <f t="shared" ca="1" si="3"/>
        <v>Moldavie</v>
      </c>
      <c r="M124" s="179" t="s">
        <v>189</v>
      </c>
      <c r="N124" s="56" t="s">
        <v>644</v>
      </c>
      <c r="O124" t="s">
        <v>645</v>
      </c>
    </row>
    <row r="125" spans="12:15" x14ac:dyDescent="0.35">
      <c r="L125" t="str">
        <f t="shared" ca="1" si="3"/>
        <v>Monaco</v>
      </c>
      <c r="M125" s="179" t="s">
        <v>190</v>
      </c>
      <c r="N125" s="56" t="s">
        <v>190</v>
      </c>
      <c r="O125" t="s">
        <v>646</v>
      </c>
    </row>
    <row r="126" spans="12:15" x14ac:dyDescent="0.35">
      <c r="L126" t="str">
        <f t="shared" ca="1" si="3"/>
        <v>Mongolie</v>
      </c>
      <c r="M126" s="179" t="s">
        <v>191</v>
      </c>
      <c r="N126" s="56" t="s">
        <v>647</v>
      </c>
      <c r="O126" t="s">
        <v>191</v>
      </c>
    </row>
    <row r="127" spans="12:15" x14ac:dyDescent="0.35">
      <c r="L127" t="str">
        <f t="shared" ca="1" si="3"/>
        <v>Monténégro</v>
      </c>
      <c r="M127" s="179" t="s">
        <v>192</v>
      </c>
      <c r="N127" s="56" t="s">
        <v>648</v>
      </c>
      <c r="O127" t="s">
        <v>192</v>
      </c>
    </row>
    <row r="128" spans="12:15" x14ac:dyDescent="0.35">
      <c r="L128" t="str">
        <f t="shared" ca="1" si="3"/>
        <v>Maroc</v>
      </c>
      <c r="M128" s="179" t="s">
        <v>193</v>
      </c>
      <c r="N128" s="56" t="s">
        <v>649</v>
      </c>
      <c r="O128" t="s">
        <v>650</v>
      </c>
    </row>
    <row r="129" spans="12:15" x14ac:dyDescent="0.35">
      <c r="L129" t="str">
        <f t="shared" ca="1" si="3"/>
        <v>Mozambique</v>
      </c>
      <c r="M129" s="179" t="s">
        <v>194</v>
      </c>
      <c r="N129" s="56" t="s">
        <v>194</v>
      </c>
      <c r="O129" t="s">
        <v>194</v>
      </c>
    </row>
    <row r="130" spans="12:15" x14ac:dyDescent="0.35">
      <c r="L130" t="str">
        <f t="shared" ca="1" si="3"/>
        <v>Birmanie</v>
      </c>
      <c r="M130" s="179" t="s">
        <v>195</v>
      </c>
      <c r="N130" s="56" t="s">
        <v>651</v>
      </c>
      <c r="O130" t="s">
        <v>195</v>
      </c>
    </row>
    <row r="131" spans="12:15" x14ac:dyDescent="0.35">
      <c r="L131" t="str">
        <f t="shared" ref="L131:L194" ca="1" si="4">OFFSET($M131,0,LangOffset,1,1)</f>
        <v>Namibie</v>
      </c>
      <c r="M131" s="179" t="s">
        <v>196</v>
      </c>
      <c r="N131" s="56" t="s">
        <v>652</v>
      </c>
      <c r="O131" t="s">
        <v>196</v>
      </c>
    </row>
    <row r="132" spans="12:15" x14ac:dyDescent="0.35">
      <c r="L132" t="str">
        <f t="shared" ca="1" si="4"/>
        <v>Nauru</v>
      </c>
      <c r="M132" s="179" t="s">
        <v>197</v>
      </c>
      <c r="N132" s="56" t="s">
        <v>197</v>
      </c>
      <c r="O132" t="s">
        <v>197</v>
      </c>
    </row>
    <row r="133" spans="12:15" x14ac:dyDescent="0.35">
      <c r="L133" t="str">
        <f t="shared" ca="1" si="4"/>
        <v>Népal</v>
      </c>
      <c r="M133" s="179" t="s">
        <v>198</v>
      </c>
      <c r="N133" s="56" t="s">
        <v>653</v>
      </c>
      <c r="O133" t="s">
        <v>198</v>
      </c>
    </row>
    <row r="134" spans="12:15" x14ac:dyDescent="0.35">
      <c r="L134" t="str">
        <f t="shared" ca="1" si="4"/>
        <v>Pays-Bas</v>
      </c>
      <c r="M134" s="179" t="s">
        <v>199</v>
      </c>
      <c r="N134" s="56" t="s">
        <v>654</v>
      </c>
      <c r="O134" t="s">
        <v>655</v>
      </c>
    </row>
    <row r="135" spans="12:15" x14ac:dyDescent="0.35">
      <c r="L135" t="str">
        <f t="shared" ca="1" si="4"/>
        <v>Nouvelle-Zélande</v>
      </c>
      <c r="M135" s="179" t="s">
        <v>200</v>
      </c>
      <c r="N135" s="56" t="s">
        <v>656</v>
      </c>
      <c r="O135" t="s">
        <v>657</v>
      </c>
    </row>
    <row r="136" spans="12:15" x14ac:dyDescent="0.35">
      <c r="L136" t="str">
        <f t="shared" ca="1" si="4"/>
        <v>Nicaragua</v>
      </c>
      <c r="M136" s="179" t="s">
        <v>201</v>
      </c>
      <c r="N136" s="56" t="s">
        <v>201</v>
      </c>
      <c r="O136" t="s">
        <v>201</v>
      </c>
    </row>
    <row r="137" spans="12:15" x14ac:dyDescent="0.35">
      <c r="L137" t="str">
        <f t="shared" ca="1" si="4"/>
        <v>Niger</v>
      </c>
      <c r="M137" s="179" t="s">
        <v>202</v>
      </c>
      <c r="N137" s="56" t="s">
        <v>202</v>
      </c>
      <c r="O137" t="s">
        <v>658</v>
      </c>
    </row>
    <row r="138" spans="12:15" x14ac:dyDescent="0.35">
      <c r="L138" t="str">
        <f t="shared" ca="1" si="4"/>
        <v>Nigeria</v>
      </c>
      <c r="M138" s="179" t="s">
        <v>203</v>
      </c>
      <c r="N138" s="56" t="s">
        <v>203</v>
      </c>
      <c r="O138" t="s">
        <v>203</v>
      </c>
    </row>
    <row r="139" spans="12:15" x14ac:dyDescent="0.35">
      <c r="L139" t="str">
        <f t="shared" ca="1" si="4"/>
        <v>Niue</v>
      </c>
      <c r="M139" s="179" t="s">
        <v>204</v>
      </c>
      <c r="N139" s="56" t="s">
        <v>204</v>
      </c>
      <c r="O139" t="s">
        <v>204</v>
      </c>
    </row>
    <row r="140" spans="12:15" x14ac:dyDescent="0.35">
      <c r="L140" t="str">
        <f t="shared" ca="1" si="4"/>
        <v>Macédoine du Nord</v>
      </c>
      <c r="M140" s="179" t="s">
        <v>659</v>
      </c>
      <c r="N140" s="56" t="s">
        <v>660</v>
      </c>
      <c r="O140" t="s">
        <v>661</v>
      </c>
    </row>
    <row r="141" spans="12:15" x14ac:dyDescent="0.35">
      <c r="L141" t="str">
        <f t="shared" ca="1" si="4"/>
        <v>Norvège</v>
      </c>
      <c r="M141" s="179" t="s">
        <v>205</v>
      </c>
      <c r="N141" s="56" t="s">
        <v>662</v>
      </c>
      <c r="O141" t="s">
        <v>663</v>
      </c>
    </row>
    <row r="142" spans="12:15" x14ac:dyDescent="0.35">
      <c r="L142" t="str">
        <f t="shared" ca="1" si="4"/>
        <v>Oman</v>
      </c>
      <c r="M142" s="179" t="s">
        <v>206</v>
      </c>
      <c r="N142" s="56" t="s">
        <v>206</v>
      </c>
      <c r="O142" t="s">
        <v>664</v>
      </c>
    </row>
    <row r="143" spans="12:15" x14ac:dyDescent="0.35">
      <c r="L143" t="str">
        <f t="shared" ca="1" si="4"/>
        <v>Pakistan</v>
      </c>
      <c r="M143" s="179" t="s">
        <v>207</v>
      </c>
      <c r="N143" s="56" t="s">
        <v>207</v>
      </c>
      <c r="O143" t="s">
        <v>665</v>
      </c>
    </row>
    <row r="144" spans="12:15" x14ac:dyDescent="0.35">
      <c r="L144" t="str">
        <f t="shared" ca="1" si="4"/>
        <v>Palaos</v>
      </c>
      <c r="M144" s="179" t="s">
        <v>208</v>
      </c>
      <c r="N144" s="56" t="s">
        <v>666</v>
      </c>
      <c r="O144" t="s">
        <v>208</v>
      </c>
    </row>
    <row r="145" spans="12:15" x14ac:dyDescent="0.35">
      <c r="L145" t="str">
        <f t="shared" ca="1" si="4"/>
        <v>Palestine</v>
      </c>
      <c r="M145" s="179" t="s">
        <v>280</v>
      </c>
      <c r="N145" s="56" t="s">
        <v>280</v>
      </c>
      <c r="O145" t="s">
        <v>667</v>
      </c>
    </row>
    <row r="146" spans="12:15" x14ac:dyDescent="0.35">
      <c r="L146" t="str">
        <f t="shared" ca="1" si="4"/>
        <v>Panama</v>
      </c>
      <c r="M146" s="179" t="s">
        <v>209</v>
      </c>
      <c r="N146" s="56" t="s">
        <v>209</v>
      </c>
      <c r="O146" t="s">
        <v>668</v>
      </c>
    </row>
    <row r="147" spans="12:15" x14ac:dyDescent="0.35">
      <c r="L147" t="str">
        <f t="shared" ca="1" si="4"/>
        <v>Papouasie-Nouvelle-Guinée</v>
      </c>
      <c r="M147" s="179" t="s">
        <v>210</v>
      </c>
      <c r="N147" s="56" t="s">
        <v>669</v>
      </c>
      <c r="O147" t="s">
        <v>670</v>
      </c>
    </row>
    <row r="148" spans="12:15" x14ac:dyDescent="0.35">
      <c r="L148" t="str">
        <f t="shared" ca="1" si="4"/>
        <v>Paraguay</v>
      </c>
      <c r="M148" s="179" t="s">
        <v>211</v>
      </c>
      <c r="N148" s="56" t="s">
        <v>211</v>
      </c>
      <c r="O148" t="s">
        <v>211</v>
      </c>
    </row>
    <row r="149" spans="12:15" x14ac:dyDescent="0.35">
      <c r="L149" t="str">
        <f t="shared" ca="1" si="4"/>
        <v>Pérou</v>
      </c>
      <c r="M149" s="179" t="s">
        <v>212</v>
      </c>
      <c r="N149" s="56" t="s">
        <v>671</v>
      </c>
      <c r="O149" t="s">
        <v>672</v>
      </c>
    </row>
    <row r="150" spans="12:15" x14ac:dyDescent="0.35">
      <c r="L150" t="str">
        <f t="shared" ca="1" si="4"/>
        <v>Philippines</v>
      </c>
      <c r="M150" s="179" t="s">
        <v>213</v>
      </c>
      <c r="N150" s="56" t="s">
        <v>213</v>
      </c>
      <c r="O150" t="s">
        <v>673</v>
      </c>
    </row>
    <row r="151" spans="12:15" x14ac:dyDescent="0.35">
      <c r="L151" t="str">
        <f t="shared" ca="1" si="4"/>
        <v>Pologne</v>
      </c>
      <c r="M151" s="179" t="s">
        <v>214</v>
      </c>
      <c r="N151" s="56" t="s">
        <v>674</v>
      </c>
      <c r="O151" t="s">
        <v>675</v>
      </c>
    </row>
    <row r="152" spans="12:15" x14ac:dyDescent="0.35">
      <c r="L152" t="str">
        <f t="shared" ca="1" si="4"/>
        <v>Portugal</v>
      </c>
      <c r="M152" s="179" t="s">
        <v>215</v>
      </c>
      <c r="N152" s="56" t="s">
        <v>215</v>
      </c>
      <c r="O152" t="s">
        <v>215</v>
      </c>
    </row>
    <row r="153" spans="12:15" x14ac:dyDescent="0.35">
      <c r="L153" t="str">
        <f t="shared" ca="1" si="4"/>
        <v>Qatar</v>
      </c>
      <c r="M153" s="179" t="s">
        <v>216</v>
      </c>
      <c r="N153" s="56" t="s">
        <v>216</v>
      </c>
      <c r="O153" t="s">
        <v>216</v>
      </c>
    </row>
    <row r="154" spans="12:15" x14ac:dyDescent="0.35">
      <c r="L154" t="str">
        <f t="shared" ca="1" si="4"/>
        <v>Roumanie</v>
      </c>
      <c r="M154" s="179" t="s">
        <v>217</v>
      </c>
      <c r="N154" s="56" t="s">
        <v>676</v>
      </c>
      <c r="O154" t="s">
        <v>677</v>
      </c>
    </row>
    <row r="155" spans="12:15" x14ac:dyDescent="0.35">
      <c r="L155" t="str">
        <f t="shared" ca="1" si="4"/>
        <v>Russie</v>
      </c>
      <c r="M155" s="179" t="s">
        <v>218</v>
      </c>
      <c r="N155" s="56" t="s">
        <v>678</v>
      </c>
      <c r="O155" t="s">
        <v>679</v>
      </c>
    </row>
    <row r="156" spans="12:15" x14ac:dyDescent="0.35">
      <c r="L156" t="str">
        <f t="shared" ca="1" si="4"/>
        <v>Rwanda</v>
      </c>
      <c r="M156" s="179" t="s">
        <v>219</v>
      </c>
      <c r="N156" s="56" t="s">
        <v>219</v>
      </c>
      <c r="O156" t="s">
        <v>219</v>
      </c>
    </row>
    <row r="157" spans="12:15" x14ac:dyDescent="0.35">
      <c r="L157" t="str">
        <f t="shared" ca="1" si="4"/>
        <v>Saint-Christophe-et-Niévès</v>
      </c>
      <c r="M157" s="179" t="s">
        <v>220</v>
      </c>
      <c r="N157" s="56" t="s">
        <v>680</v>
      </c>
      <c r="O157" t="s">
        <v>681</v>
      </c>
    </row>
    <row r="158" spans="12:15" x14ac:dyDescent="0.35">
      <c r="L158" t="str">
        <f t="shared" ca="1" si="4"/>
        <v>Sainte-Lucie</v>
      </c>
      <c r="M158" s="179" t="s">
        <v>221</v>
      </c>
      <c r="N158" s="56" t="s">
        <v>682</v>
      </c>
      <c r="O158" t="s">
        <v>683</v>
      </c>
    </row>
    <row r="159" spans="12:15" x14ac:dyDescent="0.35">
      <c r="L159" t="str">
        <f t="shared" ca="1" si="4"/>
        <v>Saint-Vincent-et-les Grenadines</v>
      </c>
      <c r="M159" s="179" t="s">
        <v>222</v>
      </c>
      <c r="N159" s="56" t="s">
        <v>684</v>
      </c>
      <c r="O159" t="s">
        <v>685</v>
      </c>
    </row>
    <row r="160" spans="12:15" x14ac:dyDescent="0.35">
      <c r="L160" t="str">
        <f t="shared" ca="1" si="4"/>
        <v>Samoa</v>
      </c>
      <c r="M160" s="179" t="s">
        <v>223</v>
      </c>
      <c r="N160" s="56" t="s">
        <v>223</v>
      </c>
      <c r="O160" t="s">
        <v>223</v>
      </c>
    </row>
    <row r="161" spans="12:15" x14ac:dyDescent="0.35">
      <c r="L161" t="str">
        <f t="shared" ca="1" si="4"/>
        <v>Saint-Marin</v>
      </c>
      <c r="M161" s="179" t="s">
        <v>224</v>
      </c>
      <c r="N161" s="56" t="s">
        <v>686</v>
      </c>
      <c r="O161" t="s">
        <v>224</v>
      </c>
    </row>
    <row r="162" spans="12:15" x14ac:dyDescent="0.35">
      <c r="L162" t="str">
        <f t="shared" ca="1" si="4"/>
        <v>Sao Tomé-et-Principe</v>
      </c>
      <c r="M162" s="179" t="s">
        <v>225</v>
      </c>
      <c r="N162" s="56" t="s">
        <v>687</v>
      </c>
      <c r="O162" t="s">
        <v>688</v>
      </c>
    </row>
    <row r="163" spans="12:15" x14ac:dyDescent="0.35">
      <c r="L163" t="str">
        <f t="shared" ca="1" si="4"/>
        <v>Arabie saoudite</v>
      </c>
      <c r="M163" s="179" t="s">
        <v>226</v>
      </c>
      <c r="N163" s="56" t="s">
        <v>689</v>
      </c>
      <c r="O163" t="s">
        <v>690</v>
      </c>
    </row>
    <row r="164" spans="12:15" x14ac:dyDescent="0.35">
      <c r="L164" t="str">
        <f t="shared" ca="1" si="4"/>
        <v>Sénégal</v>
      </c>
      <c r="M164" s="179" t="s">
        <v>227</v>
      </c>
      <c r="N164" s="56" t="s">
        <v>691</v>
      </c>
      <c r="O164" t="s">
        <v>227</v>
      </c>
    </row>
    <row r="165" spans="12:15" x14ac:dyDescent="0.35">
      <c r="L165" t="str">
        <f t="shared" ca="1" si="4"/>
        <v>Serbie</v>
      </c>
      <c r="M165" s="179" t="s">
        <v>228</v>
      </c>
      <c r="N165" s="56" t="s">
        <v>692</v>
      </c>
      <c r="O165" t="s">
        <v>228</v>
      </c>
    </row>
    <row r="166" spans="12:15" x14ac:dyDescent="0.35">
      <c r="L166" t="str">
        <f t="shared" ca="1" si="4"/>
        <v>Seychelles</v>
      </c>
      <c r="M166" s="179" t="s">
        <v>229</v>
      </c>
      <c r="N166" s="56" t="s">
        <v>229</v>
      </c>
      <c r="O166" t="s">
        <v>229</v>
      </c>
    </row>
    <row r="167" spans="12:15" x14ac:dyDescent="0.35">
      <c r="L167" t="str">
        <f t="shared" ca="1" si="4"/>
        <v>Sierra Leone</v>
      </c>
      <c r="M167" s="179" t="s">
        <v>230</v>
      </c>
      <c r="N167" s="56" t="s">
        <v>230</v>
      </c>
      <c r="O167" t="s">
        <v>693</v>
      </c>
    </row>
    <row r="168" spans="12:15" x14ac:dyDescent="0.35">
      <c r="L168" t="str">
        <f t="shared" ca="1" si="4"/>
        <v>Singapour</v>
      </c>
      <c r="M168" s="179" t="s">
        <v>231</v>
      </c>
      <c r="N168" s="56" t="s">
        <v>694</v>
      </c>
      <c r="O168" t="s">
        <v>695</v>
      </c>
    </row>
    <row r="169" spans="12:15" x14ac:dyDescent="0.35">
      <c r="L169" t="str">
        <f t="shared" ca="1" si="4"/>
        <v>Sint Maarten</v>
      </c>
      <c r="M169" s="179" t="s">
        <v>281</v>
      </c>
      <c r="N169" s="56" t="s">
        <v>696</v>
      </c>
      <c r="O169" t="s">
        <v>697</v>
      </c>
    </row>
    <row r="170" spans="12:15" x14ac:dyDescent="0.35">
      <c r="L170" t="str">
        <f t="shared" ca="1" si="4"/>
        <v>Slovaquie</v>
      </c>
      <c r="M170" s="179" t="s">
        <v>232</v>
      </c>
      <c r="N170" s="56" t="s">
        <v>698</v>
      </c>
      <c r="O170" t="s">
        <v>699</v>
      </c>
    </row>
    <row r="171" spans="12:15" x14ac:dyDescent="0.35">
      <c r="L171" t="str">
        <f t="shared" ca="1" si="4"/>
        <v>Slovénie</v>
      </c>
      <c r="M171" s="179" t="s">
        <v>233</v>
      </c>
      <c r="N171" s="56" t="s">
        <v>700</v>
      </c>
      <c r="O171" t="s">
        <v>701</v>
      </c>
    </row>
    <row r="172" spans="12:15" x14ac:dyDescent="0.35">
      <c r="L172" t="str">
        <f t="shared" ca="1" si="4"/>
        <v>Salomon</v>
      </c>
      <c r="M172" s="179" t="s">
        <v>234</v>
      </c>
      <c r="N172" s="56" t="s">
        <v>702</v>
      </c>
      <c r="O172" t="s">
        <v>703</v>
      </c>
    </row>
    <row r="173" spans="12:15" x14ac:dyDescent="0.35">
      <c r="L173" t="str">
        <f t="shared" ca="1" si="4"/>
        <v>Somalie</v>
      </c>
      <c r="M173" s="179" t="s">
        <v>235</v>
      </c>
      <c r="N173" s="56" t="s">
        <v>704</v>
      </c>
      <c r="O173" t="s">
        <v>235</v>
      </c>
    </row>
    <row r="174" spans="12:15" x14ac:dyDescent="0.35">
      <c r="L174" t="str">
        <f t="shared" ca="1" si="4"/>
        <v>Afrique du Sud</v>
      </c>
      <c r="M174" s="179" t="s">
        <v>236</v>
      </c>
      <c r="N174" s="56" t="s">
        <v>705</v>
      </c>
      <c r="O174" t="s">
        <v>706</v>
      </c>
    </row>
    <row r="175" spans="12:15" x14ac:dyDescent="0.35">
      <c r="L175" t="str">
        <f t="shared" ca="1" si="4"/>
        <v>Soudan du Sud</v>
      </c>
      <c r="M175" s="179" t="s">
        <v>237</v>
      </c>
      <c r="N175" s="56" t="s">
        <v>707</v>
      </c>
      <c r="O175" t="s">
        <v>708</v>
      </c>
    </row>
    <row r="176" spans="12:15" x14ac:dyDescent="0.35">
      <c r="L176" t="str">
        <f t="shared" ca="1" si="4"/>
        <v>Espagne</v>
      </c>
      <c r="M176" s="179" t="s">
        <v>238</v>
      </c>
      <c r="N176" s="56" t="s">
        <v>709</v>
      </c>
      <c r="O176" t="s">
        <v>710</v>
      </c>
    </row>
    <row r="177" spans="12:15" x14ac:dyDescent="0.35">
      <c r="L177" t="str">
        <f t="shared" ca="1" si="4"/>
        <v>Sri Lanka</v>
      </c>
      <c r="M177" s="179" t="s">
        <v>239</v>
      </c>
      <c r="N177" s="56" t="s">
        <v>239</v>
      </c>
      <c r="O177" t="s">
        <v>239</v>
      </c>
    </row>
    <row r="178" spans="12:15" x14ac:dyDescent="0.35">
      <c r="L178" t="str">
        <f t="shared" ca="1" si="4"/>
        <v>Soudan</v>
      </c>
      <c r="M178" s="179" t="s">
        <v>240</v>
      </c>
      <c r="N178" s="56" t="s">
        <v>711</v>
      </c>
      <c r="O178" t="s">
        <v>712</v>
      </c>
    </row>
    <row r="179" spans="12:15" x14ac:dyDescent="0.35">
      <c r="L179" t="str">
        <f t="shared" ca="1" si="4"/>
        <v>Suriname</v>
      </c>
      <c r="M179" s="179" t="s">
        <v>241</v>
      </c>
      <c r="N179" s="56" t="s">
        <v>241</v>
      </c>
      <c r="O179" t="s">
        <v>241</v>
      </c>
    </row>
    <row r="180" spans="12:15" x14ac:dyDescent="0.35">
      <c r="L180" t="str">
        <f t="shared" ca="1" si="4"/>
        <v>Suède</v>
      </c>
      <c r="M180" s="179" t="s">
        <v>242</v>
      </c>
      <c r="N180" s="56" t="s">
        <v>713</v>
      </c>
      <c r="O180" t="s">
        <v>714</v>
      </c>
    </row>
    <row r="181" spans="12:15" x14ac:dyDescent="0.35">
      <c r="L181" t="str">
        <f t="shared" ca="1" si="4"/>
        <v>Suisse</v>
      </c>
      <c r="M181" s="179" t="s">
        <v>243</v>
      </c>
      <c r="N181" s="56" t="s">
        <v>715</v>
      </c>
      <c r="O181" t="s">
        <v>716</v>
      </c>
    </row>
    <row r="182" spans="12:15" x14ac:dyDescent="0.35">
      <c r="L182" t="str">
        <f t="shared" ca="1" si="4"/>
        <v>Syrie</v>
      </c>
      <c r="M182" s="179" t="s">
        <v>244</v>
      </c>
      <c r="N182" s="56" t="s">
        <v>717</v>
      </c>
      <c r="O182" t="s">
        <v>718</v>
      </c>
    </row>
    <row r="183" spans="12:15" x14ac:dyDescent="0.35">
      <c r="L183" t="str">
        <f t="shared" ca="1" si="4"/>
        <v>Taïwan</v>
      </c>
      <c r="M183" s="179" t="s">
        <v>245</v>
      </c>
      <c r="N183" s="56" t="s">
        <v>719</v>
      </c>
      <c r="O183" t="s">
        <v>720</v>
      </c>
    </row>
    <row r="184" spans="12:15" x14ac:dyDescent="0.35">
      <c r="L184" t="str">
        <f t="shared" ca="1" si="4"/>
        <v>Tadjikistan</v>
      </c>
      <c r="M184" s="179" t="s">
        <v>246</v>
      </c>
      <c r="N184" s="56" t="s">
        <v>721</v>
      </c>
      <c r="O184" t="s">
        <v>722</v>
      </c>
    </row>
    <row r="185" spans="12:15" x14ac:dyDescent="0.35">
      <c r="L185" t="str">
        <f t="shared" ca="1" si="4"/>
        <v>Tanzanie (République Unie)</v>
      </c>
      <c r="M185" s="179" t="s">
        <v>247</v>
      </c>
      <c r="N185" s="56" t="s">
        <v>723</v>
      </c>
      <c r="O185" t="s">
        <v>724</v>
      </c>
    </row>
    <row r="186" spans="12:15" x14ac:dyDescent="0.35">
      <c r="L186" t="str">
        <f t="shared" ca="1" si="4"/>
        <v>Thaïlande</v>
      </c>
      <c r="M186" s="179" t="s">
        <v>248</v>
      </c>
      <c r="N186" s="56" t="s">
        <v>725</v>
      </c>
      <c r="O186" t="s">
        <v>726</v>
      </c>
    </row>
    <row r="187" spans="12:15" x14ac:dyDescent="0.35">
      <c r="L187" t="str">
        <f t="shared" ca="1" si="4"/>
        <v>Timor oriental</v>
      </c>
      <c r="M187" s="179" t="s">
        <v>249</v>
      </c>
      <c r="N187" s="56" t="s">
        <v>727</v>
      </c>
      <c r="O187" t="s">
        <v>249</v>
      </c>
    </row>
    <row r="188" spans="12:15" x14ac:dyDescent="0.35">
      <c r="L188" t="str">
        <f t="shared" ca="1" si="4"/>
        <v>Togo</v>
      </c>
      <c r="M188" s="179" t="s">
        <v>250</v>
      </c>
      <c r="N188" s="56" t="s">
        <v>250</v>
      </c>
      <c r="O188" t="s">
        <v>250</v>
      </c>
    </row>
    <row r="189" spans="12:15" x14ac:dyDescent="0.35">
      <c r="L189" t="str">
        <f t="shared" ca="1" si="4"/>
        <v>Tokelau</v>
      </c>
      <c r="M189" s="179" t="s">
        <v>251</v>
      </c>
      <c r="N189" s="56" t="s">
        <v>251</v>
      </c>
      <c r="O189" t="s">
        <v>251</v>
      </c>
    </row>
    <row r="190" spans="12:15" x14ac:dyDescent="0.35">
      <c r="L190" t="str">
        <f t="shared" ca="1" si="4"/>
        <v>Tonga</v>
      </c>
      <c r="M190" s="179" t="s">
        <v>252</v>
      </c>
      <c r="N190" s="56" t="s">
        <v>252</v>
      </c>
      <c r="O190" t="s">
        <v>252</v>
      </c>
    </row>
    <row r="191" spans="12:15" x14ac:dyDescent="0.35">
      <c r="L191" t="str">
        <f t="shared" ca="1" si="4"/>
        <v>Trinité-et-Tobago</v>
      </c>
      <c r="M191" s="179" t="s">
        <v>253</v>
      </c>
      <c r="N191" s="56" t="s">
        <v>728</v>
      </c>
      <c r="O191" t="s">
        <v>729</v>
      </c>
    </row>
    <row r="192" spans="12:15" x14ac:dyDescent="0.35">
      <c r="L192" t="str">
        <f t="shared" ca="1" si="4"/>
        <v>Tunisie</v>
      </c>
      <c r="M192" s="179" t="s">
        <v>254</v>
      </c>
      <c r="N192" s="56" t="s">
        <v>730</v>
      </c>
      <c r="O192" t="s">
        <v>731</v>
      </c>
    </row>
    <row r="193" spans="12:15" x14ac:dyDescent="0.35">
      <c r="L193" t="str">
        <f t="shared" ca="1" si="4"/>
        <v>Turquie</v>
      </c>
      <c r="M193" s="179" t="s">
        <v>255</v>
      </c>
      <c r="N193" s="56" t="s">
        <v>732</v>
      </c>
      <c r="O193" t="s">
        <v>733</v>
      </c>
    </row>
    <row r="194" spans="12:15" x14ac:dyDescent="0.35">
      <c r="L194" t="str">
        <f t="shared" ca="1" si="4"/>
        <v>Turkménistan</v>
      </c>
      <c r="M194" s="179" t="s">
        <v>256</v>
      </c>
      <c r="N194" s="56" t="s">
        <v>734</v>
      </c>
      <c r="O194" t="s">
        <v>735</v>
      </c>
    </row>
    <row r="195" spans="12:15" x14ac:dyDescent="0.35">
      <c r="L195" t="str">
        <f t="shared" ref="L195:L243" ca="1" si="5">OFFSET($M195,0,LangOffset,1,1)</f>
        <v>Tuvalu</v>
      </c>
      <c r="M195" s="179" t="s">
        <v>257</v>
      </c>
      <c r="N195" s="56" t="s">
        <v>257</v>
      </c>
      <c r="O195" t="s">
        <v>257</v>
      </c>
    </row>
    <row r="196" spans="12:15" x14ac:dyDescent="0.35">
      <c r="L196" t="str">
        <f t="shared" ca="1" si="5"/>
        <v>Ouganda</v>
      </c>
      <c r="M196" s="179" t="s">
        <v>258</v>
      </c>
      <c r="N196" s="56" t="s">
        <v>736</v>
      </c>
      <c r="O196" t="s">
        <v>258</v>
      </c>
    </row>
    <row r="197" spans="12:15" x14ac:dyDescent="0.35">
      <c r="L197" t="str">
        <f t="shared" ca="1" si="5"/>
        <v>Ukraine</v>
      </c>
      <c r="M197" s="179" t="s">
        <v>259</v>
      </c>
      <c r="N197" s="56" t="s">
        <v>259</v>
      </c>
      <c r="O197" t="s">
        <v>737</v>
      </c>
    </row>
    <row r="198" spans="12:15" x14ac:dyDescent="0.35">
      <c r="L198" t="str">
        <f t="shared" ca="1" si="5"/>
        <v>Émirats arabes unis</v>
      </c>
      <c r="M198" s="179" t="s">
        <v>260</v>
      </c>
      <c r="N198" s="56" t="s">
        <v>738</v>
      </c>
      <c r="O198" t="s">
        <v>739</v>
      </c>
    </row>
    <row r="199" spans="12:15" x14ac:dyDescent="0.35">
      <c r="L199" t="str">
        <f t="shared" ca="1" si="5"/>
        <v>Royaume-Uni</v>
      </c>
      <c r="M199" s="179" t="s">
        <v>261</v>
      </c>
      <c r="N199" s="56" t="s">
        <v>740</v>
      </c>
      <c r="O199" t="s">
        <v>741</v>
      </c>
    </row>
    <row r="200" spans="12:15" x14ac:dyDescent="0.35">
      <c r="L200" t="str">
        <f t="shared" ca="1" si="5"/>
        <v>États-Unis</v>
      </c>
      <c r="M200" s="179" t="s">
        <v>262</v>
      </c>
      <c r="N200" s="56" t="s">
        <v>742</v>
      </c>
      <c r="O200" t="s">
        <v>743</v>
      </c>
    </row>
    <row r="201" spans="12:15" x14ac:dyDescent="0.35">
      <c r="L201" t="str">
        <f t="shared" ca="1" si="5"/>
        <v>Uruguay</v>
      </c>
      <c r="M201" s="179" t="s">
        <v>263</v>
      </c>
      <c r="N201" s="56" t="s">
        <v>263</v>
      </c>
      <c r="O201" t="s">
        <v>263</v>
      </c>
    </row>
    <row r="202" spans="12:15" x14ac:dyDescent="0.35">
      <c r="L202" t="str">
        <f t="shared" ca="1" si="5"/>
        <v>Ouzbékistan</v>
      </c>
      <c r="M202" s="179" t="s">
        <v>264</v>
      </c>
      <c r="N202" s="56" t="s">
        <v>744</v>
      </c>
      <c r="O202" t="s">
        <v>745</v>
      </c>
    </row>
    <row r="203" spans="12:15" x14ac:dyDescent="0.35">
      <c r="L203" t="str">
        <f t="shared" ca="1" si="5"/>
        <v>Vanuatu</v>
      </c>
      <c r="M203" s="179" t="s">
        <v>265</v>
      </c>
      <c r="N203" s="56" t="s">
        <v>265</v>
      </c>
      <c r="O203" t="s">
        <v>265</v>
      </c>
    </row>
    <row r="204" spans="12:15" x14ac:dyDescent="0.35">
      <c r="L204" t="str">
        <f t="shared" ca="1" si="5"/>
        <v>Venezuela</v>
      </c>
      <c r="M204" s="179" t="s">
        <v>266</v>
      </c>
      <c r="N204" s="56" t="s">
        <v>266</v>
      </c>
      <c r="O204" t="s">
        <v>266</v>
      </c>
    </row>
    <row r="205" spans="12:15" x14ac:dyDescent="0.35">
      <c r="L205" t="str">
        <f t="shared" ca="1" si="5"/>
        <v>Viêt Nam</v>
      </c>
      <c r="M205" s="179" t="s">
        <v>267</v>
      </c>
      <c r="N205" s="56" t="s">
        <v>746</v>
      </c>
      <c r="O205" t="s">
        <v>267</v>
      </c>
    </row>
    <row r="206" spans="12:15" x14ac:dyDescent="0.35">
      <c r="L206" t="str">
        <f t="shared" ca="1" si="5"/>
        <v>Sahara occidental</v>
      </c>
      <c r="M206" s="179" t="s">
        <v>268</v>
      </c>
      <c r="N206" s="56" t="s">
        <v>747</v>
      </c>
      <c r="O206" t="s">
        <v>748</v>
      </c>
    </row>
    <row r="207" spans="12:15" x14ac:dyDescent="0.35">
      <c r="L207" t="str">
        <f t="shared" ca="1" si="5"/>
        <v>Yémen</v>
      </c>
      <c r="M207" s="179" t="s">
        <v>269</v>
      </c>
      <c r="N207" s="56" t="s">
        <v>749</v>
      </c>
      <c r="O207" t="s">
        <v>269</v>
      </c>
    </row>
    <row r="208" spans="12:15" x14ac:dyDescent="0.35">
      <c r="L208" t="str">
        <f t="shared" ca="1" si="5"/>
        <v>Zambie</v>
      </c>
      <c r="M208" s="179" t="s">
        <v>270</v>
      </c>
      <c r="N208" s="56" t="s">
        <v>750</v>
      </c>
      <c r="O208" t="s">
        <v>270</v>
      </c>
    </row>
    <row r="209" spans="12:15" x14ac:dyDescent="0.35">
      <c r="L209" t="str">
        <f t="shared" ca="1" si="5"/>
        <v>Zimbabwe</v>
      </c>
      <c r="M209" s="179" t="s">
        <v>272</v>
      </c>
      <c r="N209" s="56" t="s">
        <v>272</v>
      </c>
      <c r="O209" t="s">
        <v>272</v>
      </c>
    </row>
    <row r="210" spans="12:15" x14ac:dyDescent="0.35">
      <c r="L210" t="str">
        <f t="shared" ca="1" si="5"/>
        <v>Zanzibar</v>
      </c>
      <c r="M210" s="179" t="s">
        <v>271</v>
      </c>
      <c r="N210" s="56" t="s">
        <v>271</v>
      </c>
      <c r="O210" t="s">
        <v>271</v>
      </c>
    </row>
    <row r="211" spans="12:15" x14ac:dyDescent="0.35">
      <c r="L211">
        <f t="shared" ca="1" si="5"/>
        <v>0</v>
      </c>
      <c r="M211" s="179"/>
      <c r="N211" s="56"/>
    </row>
    <row r="212" spans="12:15" x14ac:dyDescent="0.35">
      <c r="L212">
        <f t="shared" ca="1" si="5"/>
        <v>0</v>
      </c>
      <c r="M212" s="179"/>
      <c r="N212" s="56"/>
    </row>
    <row r="213" spans="12:15" x14ac:dyDescent="0.35">
      <c r="L213">
        <f t="shared" ca="1" si="5"/>
        <v>0</v>
      </c>
      <c r="M213" s="179"/>
      <c r="N213" s="56"/>
    </row>
    <row r="214" spans="12:15" x14ac:dyDescent="0.35">
      <c r="L214">
        <f t="shared" ca="1" si="5"/>
        <v>0</v>
      </c>
      <c r="M214" s="179"/>
      <c r="N214" s="56"/>
    </row>
    <row r="215" spans="12:15" x14ac:dyDescent="0.35">
      <c r="L215">
        <f t="shared" ca="1" si="5"/>
        <v>0</v>
      </c>
      <c r="M215" s="179"/>
      <c r="N215" s="56"/>
    </row>
    <row r="216" spans="12:15" x14ac:dyDescent="0.35">
      <c r="L216">
        <f t="shared" ca="1" si="5"/>
        <v>0</v>
      </c>
      <c r="M216" s="179"/>
      <c r="N216" s="56"/>
    </row>
    <row r="217" spans="12:15" x14ac:dyDescent="0.35">
      <c r="L217">
        <f t="shared" ca="1" si="5"/>
        <v>0</v>
      </c>
      <c r="M217" s="179"/>
      <c r="N217" s="56"/>
    </row>
    <row r="218" spans="12:15" x14ac:dyDescent="0.35">
      <c r="L218">
        <f t="shared" ca="1" si="5"/>
        <v>0</v>
      </c>
      <c r="M218" s="179"/>
      <c r="N218" s="56"/>
    </row>
    <row r="219" spans="12:15" x14ac:dyDescent="0.35">
      <c r="L219">
        <f t="shared" ca="1" si="5"/>
        <v>0</v>
      </c>
      <c r="M219" s="179"/>
      <c r="N219" s="56"/>
    </row>
    <row r="220" spans="12:15" x14ac:dyDescent="0.35">
      <c r="L220">
        <f t="shared" ca="1" si="5"/>
        <v>0</v>
      </c>
      <c r="M220" s="179"/>
      <c r="N220" s="56"/>
    </row>
    <row r="221" spans="12:15" x14ac:dyDescent="0.35">
      <c r="L221">
        <f t="shared" ca="1" si="5"/>
        <v>0</v>
      </c>
      <c r="M221" s="179"/>
      <c r="N221" s="56"/>
    </row>
    <row r="222" spans="12:15" x14ac:dyDescent="0.35">
      <c r="L222">
        <f t="shared" ca="1" si="5"/>
        <v>0</v>
      </c>
      <c r="M222" s="179"/>
      <c r="N222" s="56"/>
    </row>
    <row r="223" spans="12:15" x14ac:dyDescent="0.35">
      <c r="L223">
        <f t="shared" ca="1" si="5"/>
        <v>0</v>
      </c>
      <c r="M223" s="179"/>
      <c r="N223" s="56"/>
    </row>
    <row r="224" spans="12:15" x14ac:dyDescent="0.35">
      <c r="L224">
        <f t="shared" ca="1" si="5"/>
        <v>0</v>
      </c>
      <c r="M224" s="179"/>
      <c r="N224" s="56"/>
    </row>
    <row r="225" spans="12:14" x14ac:dyDescent="0.35">
      <c r="L225">
        <f t="shared" ca="1" si="5"/>
        <v>0</v>
      </c>
      <c r="M225" s="179"/>
      <c r="N225" s="56"/>
    </row>
    <row r="226" spans="12:14" x14ac:dyDescent="0.35">
      <c r="L226">
        <f t="shared" ca="1" si="5"/>
        <v>0</v>
      </c>
      <c r="M226" s="179"/>
      <c r="N226" s="56"/>
    </row>
    <row r="227" spans="12:14" x14ac:dyDescent="0.35">
      <c r="L227">
        <f t="shared" ca="1" si="5"/>
        <v>0</v>
      </c>
      <c r="M227" s="179"/>
      <c r="N227" s="56"/>
    </row>
    <row r="228" spans="12:14" x14ac:dyDescent="0.35">
      <c r="L228">
        <f t="shared" ca="1" si="5"/>
        <v>0</v>
      </c>
      <c r="M228" s="179"/>
      <c r="N228" s="56"/>
    </row>
    <row r="229" spans="12:14" x14ac:dyDescent="0.35">
      <c r="L229">
        <f t="shared" ca="1" si="5"/>
        <v>0</v>
      </c>
      <c r="M229" s="179"/>
      <c r="N229" s="56"/>
    </row>
    <row r="230" spans="12:14" x14ac:dyDescent="0.35">
      <c r="L230">
        <f t="shared" ca="1" si="5"/>
        <v>0</v>
      </c>
      <c r="M230" s="179"/>
      <c r="N230" s="56"/>
    </row>
    <row r="231" spans="12:14" x14ac:dyDescent="0.35">
      <c r="L231">
        <f t="shared" ca="1" si="5"/>
        <v>0</v>
      </c>
      <c r="M231" s="179"/>
      <c r="N231" s="56"/>
    </row>
    <row r="232" spans="12:14" x14ac:dyDescent="0.35">
      <c r="L232">
        <f t="shared" ca="1" si="5"/>
        <v>0</v>
      </c>
      <c r="M232" s="179"/>
      <c r="N232" s="56"/>
    </row>
    <row r="233" spans="12:14" x14ac:dyDescent="0.35">
      <c r="L233">
        <f t="shared" ca="1" si="5"/>
        <v>0</v>
      </c>
      <c r="M233" s="179"/>
      <c r="N233" s="56"/>
    </row>
    <row r="234" spans="12:14" x14ac:dyDescent="0.35">
      <c r="L234">
        <f t="shared" ca="1" si="5"/>
        <v>0</v>
      </c>
      <c r="M234" s="179"/>
      <c r="N234" s="56"/>
    </row>
    <row r="235" spans="12:14" x14ac:dyDescent="0.35">
      <c r="L235">
        <f t="shared" ca="1" si="5"/>
        <v>0</v>
      </c>
      <c r="M235" s="179"/>
      <c r="N235" s="56"/>
    </row>
    <row r="236" spans="12:14" x14ac:dyDescent="0.35">
      <c r="L236">
        <f t="shared" ca="1" si="5"/>
        <v>0</v>
      </c>
      <c r="M236" s="179"/>
      <c r="N236" s="56"/>
    </row>
    <row r="237" spans="12:14" x14ac:dyDescent="0.35">
      <c r="L237">
        <f t="shared" ca="1" si="5"/>
        <v>0</v>
      </c>
      <c r="M237" s="179"/>
      <c r="N237" s="56"/>
    </row>
    <row r="238" spans="12:14" x14ac:dyDescent="0.35">
      <c r="L238">
        <f t="shared" ca="1" si="5"/>
        <v>0</v>
      </c>
      <c r="M238" s="179"/>
      <c r="N238" s="56"/>
    </row>
    <row r="239" spans="12:14" x14ac:dyDescent="0.35">
      <c r="L239">
        <f t="shared" ca="1" si="5"/>
        <v>0</v>
      </c>
      <c r="M239" s="179"/>
      <c r="N239" s="56"/>
    </row>
    <row r="240" spans="12:14" x14ac:dyDescent="0.35">
      <c r="L240">
        <f t="shared" ca="1" si="5"/>
        <v>0</v>
      </c>
      <c r="M240" s="179"/>
      <c r="N240" s="56"/>
    </row>
    <row r="241" spans="12:14" x14ac:dyDescent="0.35">
      <c r="L241">
        <f t="shared" ca="1" si="5"/>
        <v>0</v>
      </c>
      <c r="M241" s="179"/>
      <c r="N241" s="56"/>
    </row>
    <row r="242" spans="12:14" x14ac:dyDescent="0.35">
      <c r="L242">
        <f t="shared" ca="1" si="5"/>
        <v>0</v>
      </c>
      <c r="M242" s="179"/>
      <c r="N242" s="56"/>
    </row>
    <row r="243" spans="12:14" x14ac:dyDescent="0.35">
      <c r="L243">
        <f t="shared" ca="1" si="5"/>
        <v>0</v>
      </c>
      <c r="M243" s="179"/>
      <c r="N243" s="56"/>
    </row>
    <row r="244" spans="12:14" x14ac:dyDescent="0.35">
      <c r="M244" s="56"/>
      <c r="N244" s="56"/>
    </row>
    <row r="245" spans="12:14" x14ac:dyDescent="0.35">
      <c r="M245" s="56"/>
      <c r="N245" s="56"/>
    </row>
    <row r="246" spans="12:14" x14ac:dyDescent="0.35">
      <c r="M246" s="56"/>
      <c r="N246" s="56"/>
    </row>
    <row r="247" spans="12:14" x14ac:dyDescent="0.35">
      <c r="M247" s="56"/>
      <c r="N247" s="56"/>
    </row>
    <row r="248" spans="12:14" x14ac:dyDescent="0.35">
      <c r="M248" s="56"/>
      <c r="N248" s="56"/>
    </row>
    <row r="249" spans="12:14" x14ac:dyDescent="0.35">
      <c r="M249" s="56"/>
      <c r="N249" s="56"/>
    </row>
    <row r="250" spans="12:14" x14ac:dyDescent="0.35">
      <c r="M250" s="56"/>
      <c r="N250" s="56"/>
    </row>
    <row r="251" spans="12:14" x14ac:dyDescent="0.35">
      <c r="M251" s="56"/>
      <c r="N251" s="56"/>
    </row>
    <row r="252" spans="12:14" x14ac:dyDescent="0.35">
      <c r="M252" s="56"/>
      <c r="N252" s="56"/>
    </row>
    <row r="253" spans="12:14" x14ac:dyDescent="0.35">
      <c r="M253" s="56"/>
      <c r="N253" s="56"/>
    </row>
    <row r="254" spans="12:14" x14ac:dyDescent="0.35">
      <c r="M254" s="56"/>
      <c r="N254" s="56"/>
    </row>
    <row r="255" spans="12:14" x14ac:dyDescent="0.35">
      <c r="M255" s="56"/>
      <c r="N255" s="56"/>
    </row>
    <row r="256" spans="12:14" x14ac:dyDescent="0.35">
      <c r="M256" s="56"/>
      <c r="N256" s="56"/>
    </row>
    <row r="257" spans="13:14" x14ac:dyDescent="0.35">
      <c r="M257" s="56"/>
      <c r="N257" s="56"/>
    </row>
    <row r="258" spans="13:14" x14ac:dyDescent="0.35">
      <c r="M258" s="56"/>
      <c r="N258" s="56"/>
    </row>
    <row r="259" spans="13:14" x14ac:dyDescent="0.35">
      <c r="M259" s="56"/>
      <c r="N259" s="56"/>
    </row>
    <row r="260" spans="13:14" x14ac:dyDescent="0.35">
      <c r="M260" s="56"/>
      <c r="N260" s="56"/>
    </row>
    <row r="261" spans="13:14" x14ac:dyDescent="0.35">
      <c r="M261" s="56"/>
      <c r="N261" s="56"/>
    </row>
    <row r="262" spans="13:14" x14ac:dyDescent="0.35">
      <c r="M262" s="56"/>
      <c r="N262" s="56"/>
    </row>
    <row r="263" spans="13:14" x14ac:dyDescent="0.35">
      <c r="M263" s="56"/>
      <c r="N263" s="56"/>
    </row>
    <row r="264" spans="13:14" x14ac:dyDescent="0.35">
      <c r="M264" s="56"/>
      <c r="N264" s="56"/>
    </row>
    <row r="265" spans="13:14" x14ac:dyDescent="0.35">
      <c r="M265" s="56"/>
      <c r="N265" s="56"/>
    </row>
    <row r="266" spans="13:14" x14ac:dyDescent="0.35">
      <c r="M266" s="56"/>
      <c r="N266" s="56"/>
    </row>
    <row r="267" spans="13:14" x14ac:dyDescent="0.35">
      <c r="M267" s="56"/>
      <c r="N267" s="56"/>
    </row>
    <row r="268" spans="13:14" x14ac:dyDescent="0.35">
      <c r="M268" s="56"/>
      <c r="N268" s="56"/>
    </row>
    <row r="269" spans="13:14" x14ac:dyDescent="0.35">
      <c r="M269" s="56"/>
      <c r="N269" s="56"/>
    </row>
    <row r="270" spans="13:14" x14ac:dyDescent="0.35">
      <c r="M270" s="56"/>
      <c r="N270" s="56"/>
    </row>
    <row r="271" spans="13:14" x14ac:dyDescent="0.35">
      <c r="M271" s="56"/>
      <c r="N271" s="56"/>
    </row>
  </sheetData>
  <sheetProtection password="E205" sheet="1" objects="1" scenarios="1"/>
  <sortState xmlns:xlrd2="http://schemas.microsoft.com/office/spreadsheetml/2017/richdata2" ref="C4:D9">
    <sortCondition ref="C4:C9"/>
  </sortState>
  <customSheetViews>
    <customSheetView guid="{CD09CE3E-58EC-4EDC-BE6A-B9CFB40E5B97}">
      <selection activeCell="A16" sqref="A16"/>
      <pageMargins left="0.7" right="0.7" top="0.75" bottom="0.75" header="0.3" footer="0.3"/>
    </customSheetView>
    <customSheetView guid="{DCBE10EC-8F38-2F45-867C-33FA420E36B5}">
      <selection activeCell="A23" sqref="A23"/>
      <pageMargins left="0.7" right="0.7" top="0.75" bottom="0.75" header="0.3" footer="0.3"/>
    </customSheetView>
    <customSheetView guid="{5D020AB2-0A97-4230-BF83-062EE6184162}">
      <selection activeCell="B15" sqref="B15"/>
      <pageMargins left="0.7" right="0.7" top="0.75" bottom="0.75" header="0.3" footer="0.3"/>
    </customSheetView>
    <customSheetView guid="{8A762DD9-6125-4177-AA9B-79E8D68448DE}">
      <selection activeCell="B30" sqref="B30"/>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505"/>
  <sheetViews>
    <sheetView zoomScale="92" zoomScaleNormal="90" workbookViewId="0">
      <selection activeCell="A5" sqref="A5"/>
    </sheetView>
  </sheetViews>
  <sheetFormatPr defaultColWidth="9" defaultRowHeight="14" x14ac:dyDescent="0.3"/>
  <cols>
    <col min="1" max="1" width="19.83203125" style="4" customWidth="1"/>
    <col min="2" max="2" width="25.33203125" style="4" customWidth="1"/>
    <col min="3" max="3" width="19.83203125" style="4" customWidth="1"/>
    <col min="4" max="4" width="26.5" style="12" customWidth="1"/>
    <col min="5" max="5" width="19.83203125" style="4" customWidth="1"/>
    <col min="6" max="6" width="16.08203125" style="10" customWidth="1"/>
    <col min="7" max="7" width="33.58203125" style="4" customWidth="1"/>
    <col min="8" max="8" width="19.83203125" style="4" customWidth="1"/>
    <col min="9" max="9" width="73.33203125" style="12" customWidth="1"/>
    <col min="10" max="10" width="71.58203125" style="12" customWidth="1"/>
    <col min="11" max="11" width="36.83203125" style="4" customWidth="1"/>
    <col min="12" max="16384" width="9" style="4"/>
  </cols>
  <sheetData>
    <row r="1" spans="1:11" x14ac:dyDescent="0.3">
      <c r="A1" s="5" t="s">
        <v>15</v>
      </c>
      <c r="C1" s="6">
        <f>IF(Language="English",0,IF(Language="French",1,IF(Language="Spanish",2,IF(Language="Russian",3))))</f>
        <v>1</v>
      </c>
      <c r="D1" s="4"/>
      <c r="E1" s="6"/>
      <c r="F1" s="9"/>
      <c r="G1" s="7" t="s">
        <v>19</v>
      </c>
      <c r="H1" s="8"/>
      <c r="I1" s="13"/>
      <c r="J1" s="13"/>
      <c r="K1" s="8"/>
    </row>
    <row r="2" spans="1:11" x14ac:dyDescent="0.3">
      <c r="A2" s="52" t="s">
        <v>20</v>
      </c>
      <c r="B2" s="52" t="s">
        <v>16</v>
      </c>
      <c r="C2" s="44" t="s">
        <v>21</v>
      </c>
      <c r="D2" s="44" t="s">
        <v>18</v>
      </c>
      <c r="E2" s="57"/>
      <c r="F2" s="9"/>
      <c r="G2" s="51" t="s">
        <v>20</v>
      </c>
      <c r="H2" s="52" t="s">
        <v>16</v>
      </c>
      <c r="I2" s="44" t="s">
        <v>21</v>
      </c>
      <c r="J2" s="44" t="s">
        <v>18</v>
      </c>
      <c r="K2" s="44"/>
    </row>
    <row r="3" spans="1:11" ht="14.5" x14ac:dyDescent="0.3">
      <c r="A3" s="12" t="str">
        <f t="shared" ref="A3:A35" ca="1" si="0">OFFSET($B3,0,LangOffset,1,1)</f>
        <v>Tuberculose</v>
      </c>
      <c r="B3" s="12" t="s">
        <v>39</v>
      </c>
      <c r="C3" s="12" t="s">
        <v>305</v>
      </c>
      <c r="D3" s="12" t="s">
        <v>39</v>
      </c>
      <c r="E3" s="12"/>
      <c r="G3" s="12" t="str">
        <f t="shared" ref="G3:G70" ca="1" si="1">OFFSET($H3,0,LangOffset,1,1)</f>
        <v>INSTRUCTIONS – Modules prioritaires pour la tuberculose</v>
      </c>
      <c r="H3" s="12" t="s">
        <v>74</v>
      </c>
      <c r="I3" s="167" t="s">
        <v>335</v>
      </c>
      <c r="J3" s="167" t="s">
        <v>358</v>
      </c>
      <c r="K3" s="12"/>
    </row>
    <row r="4" spans="1:11" ht="14.5" x14ac:dyDescent="0.3">
      <c r="A4" s="12" t="str">
        <f t="shared" ca="1" si="0"/>
        <v>Tableau des déficits programmatiques TB 1 (par intervention prioritaire)</v>
      </c>
      <c r="B4" s="12" t="s">
        <v>40</v>
      </c>
      <c r="C4" s="12" t="s">
        <v>306</v>
      </c>
      <c r="D4" s="12" t="s">
        <v>400</v>
      </c>
      <c r="E4" s="12"/>
      <c r="G4" s="12" t="str">
        <f t="shared" ca="1" si="1"/>
        <v xml:space="preserve">Instructions illustrant comment compléter le tableau des déficits programmatiques concernant la tuberculose : </v>
      </c>
      <c r="H4" s="12" t="s">
        <v>46</v>
      </c>
      <c r="I4" s="167" t="s">
        <v>336</v>
      </c>
      <c r="J4" s="167" t="s">
        <v>410</v>
      </c>
      <c r="K4" s="12"/>
    </row>
    <row r="5" spans="1:11" ht="409.5" x14ac:dyDescent="0.3">
      <c r="A5" s="12" t="str">
        <f t="shared" ca="1" si="0"/>
        <v>Tableau des déficits programmatiques TB 2 (par intervention prioritaire)</v>
      </c>
      <c r="B5" s="12" t="s">
        <v>41</v>
      </c>
      <c r="C5" s="12" t="s">
        <v>307</v>
      </c>
      <c r="D5" s="12" t="s">
        <v>401</v>
      </c>
      <c r="E5" s="12"/>
      <c r="G5" s="12" t="str">
        <f t="shared" ca="1" si="1"/>
        <v>Merci de bien vouloir remplir des tableaux séparés – tableaux que vous trouverez dans la feuille « Tables »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 des cas
- Tuberculose multirésistante
          -&gt; Détection et diagnostic des cas
          -&gt; Traitement
- Tuberculose/VIH
          -&gt; Dépistage, dépistage et diagnostic de la tuberculose
            -&gt; Traitement
            -&gt; Traitement préventif de la tuberculose (TPT)</v>
      </c>
      <c r="H5" s="159" t="s">
        <v>473</v>
      </c>
      <c r="I5" s="170" t="s">
        <v>489</v>
      </c>
      <c r="J5" s="170" t="s">
        <v>490</v>
      </c>
      <c r="K5" s="12"/>
    </row>
    <row r="6" spans="1:11" ht="409.5" x14ac:dyDescent="0.3">
      <c r="A6" s="12" t="str">
        <f t="shared" ca="1" si="0"/>
        <v>Tableau des déficits programmatiques TB 3 (par intervention prioritaire)</v>
      </c>
      <c r="B6" s="12" t="s">
        <v>42</v>
      </c>
      <c r="C6" s="12" t="s">
        <v>308</v>
      </c>
      <c r="D6" s="12" t="s">
        <v>402</v>
      </c>
      <c r="E6" s="12"/>
      <c r="G6" s="12" t="str">
        <f t="shared" ca="1" si="1"/>
        <v>Pour commencer le remplissage de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v>
      </c>
      <c r="H6" s="85" t="s">
        <v>470</v>
      </c>
      <c r="I6" s="86" t="s">
        <v>425</v>
      </c>
      <c r="J6" s="167" t="s">
        <v>411</v>
      </c>
      <c r="K6" s="12"/>
    </row>
    <row r="7" spans="1:11" ht="14.5" x14ac:dyDescent="0.3">
      <c r="A7" s="12" t="str">
        <f t="shared" ca="1" si="0"/>
        <v>Tableau des déficits programmatiques TB 4 (par intervention prioritaire)</v>
      </c>
      <c r="B7" s="12" t="s">
        <v>43</v>
      </c>
      <c r="C7" s="12" t="s">
        <v>309</v>
      </c>
      <c r="D7" s="12" t="s">
        <v>403</v>
      </c>
      <c r="E7" s="12"/>
      <c r="G7" s="12" t="str">
        <f t="shared" ca="1" si="1"/>
        <v>Référence : OMS - outil de budgétisation et de planification de Halte à la tuberculose : http://www.who.int/tb/dots/planning_budgeting_tool/en/</v>
      </c>
      <c r="H7" s="12" t="s">
        <v>51</v>
      </c>
      <c r="I7" s="83" t="s">
        <v>345</v>
      </c>
      <c r="J7" s="167" t="s">
        <v>53</v>
      </c>
      <c r="K7" s="12"/>
    </row>
    <row r="8" spans="1:11" ht="100.5" x14ac:dyDescent="0.3">
      <c r="A8" s="12" t="str">
        <f t="shared" ca="1" si="0"/>
        <v>Tableau des déficits programmatiques TB 5 (par intervention prioritaire)</v>
      </c>
      <c r="B8" s="12" t="s">
        <v>44</v>
      </c>
      <c r="C8" s="12" t="s">
        <v>310</v>
      </c>
      <c r="D8" s="12" t="s">
        <v>404</v>
      </c>
      <c r="E8" s="12"/>
      <c r="G8" s="12" t="str">
        <f t="shared" ca="1" si="1"/>
        <v>Dans les cas où les indicateurs utilisés par le pays sont formulés différemment de ce qui est inclus dans les tableaux des déficits programmatiques (mais que la mesure est identique), veuillez inclure la définition du pays dans la section commentaires.
La feuille « Blank table » contient un tableau vierge qui pourra être utilisé si le nombre de tableaux fournis dans le fichier Excel est insuffisant ou si le candidat souhaite soumettre un tableau pour un module/une intervention/un indicateur qui n'apparaît pas dans les instructions ci-dessous.</v>
      </c>
      <c r="H8" s="164" t="s">
        <v>449</v>
      </c>
      <c r="I8" s="171" t="s">
        <v>463</v>
      </c>
      <c r="J8" s="170" t="s">
        <v>457</v>
      </c>
      <c r="K8" s="12"/>
    </row>
    <row r="9" spans="1:11" ht="14.5" x14ac:dyDescent="0.3">
      <c r="A9" s="12" t="str">
        <f t="shared" ca="1" si="0"/>
        <v>Tableau des déficits programmatiques TB 6 (par intervention prioritaire)</v>
      </c>
      <c r="B9" s="12" t="s">
        <v>45</v>
      </c>
      <c r="C9" s="12" t="s">
        <v>311</v>
      </c>
      <c r="D9" s="12" t="s">
        <v>405</v>
      </c>
      <c r="E9" s="12"/>
      <c r="G9" s="12" t="str">
        <f t="shared" ca="1" si="1"/>
        <v>Onglet « Tables »</v>
      </c>
      <c r="H9" s="12" t="s">
        <v>68</v>
      </c>
      <c r="I9" s="167" t="s">
        <v>337</v>
      </c>
      <c r="J9" s="167" t="s">
        <v>469</v>
      </c>
      <c r="K9" s="12"/>
    </row>
    <row r="10" spans="1:11" ht="14.5" x14ac:dyDescent="0.3">
      <c r="A10" s="12" t="str">
        <f t="shared" ca="1" si="0"/>
        <v>Module prioritaire</v>
      </c>
      <c r="B10" s="12" t="s">
        <v>22</v>
      </c>
      <c r="C10" s="12" t="s">
        <v>312</v>
      </c>
      <c r="D10" s="12" t="s">
        <v>352</v>
      </c>
      <c r="E10" s="12"/>
      <c r="G10" s="12" t="str">
        <f t="shared" ca="1" si="1"/>
        <v>Prévention et soins de la tuberculose - dépistage et diagnostic des cas</v>
      </c>
      <c r="H10" s="12" t="s">
        <v>416</v>
      </c>
      <c r="I10" s="83" t="s">
        <v>421</v>
      </c>
      <c r="J10" s="167" t="s">
        <v>359</v>
      </c>
      <c r="K10" s="12"/>
    </row>
    <row r="11" spans="1:11" ht="14.5" x14ac:dyDescent="0.3">
      <c r="A11" s="12" t="str">
        <f t="shared" ca="1" si="0"/>
        <v>Indicateur de couverture sélectionné</v>
      </c>
      <c r="B11" s="12" t="s">
        <v>0</v>
      </c>
      <c r="C11" s="12" t="s">
        <v>313</v>
      </c>
      <c r="D11" s="12" t="s">
        <v>26</v>
      </c>
      <c r="E11" s="12"/>
      <c r="G11" s="12" t="str">
        <f t="shared" ca="1" si="1"/>
        <v>Indicateur de couverture : Nombre de cas déclarés de tuberculose, toutes formes confondues, bactériologiquement confirmés et cliniquement diagnostiqués, nouveaux cas et récidives</v>
      </c>
      <c r="H11" s="12" t="s">
        <v>283</v>
      </c>
      <c r="I11" s="83" t="s">
        <v>426</v>
      </c>
      <c r="J11" s="167" t="s">
        <v>427</v>
      </c>
      <c r="K11" s="12"/>
    </row>
    <row r="12" spans="1:11" ht="14.5" x14ac:dyDescent="0.3">
      <c r="A12" s="12" t="str">
        <f t="shared" ca="1" si="0"/>
        <v>Couverture nationale actuelle</v>
      </c>
      <c r="B12" s="12" t="s">
        <v>12</v>
      </c>
      <c r="C12" s="12" t="s">
        <v>314</v>
      </c>
      <c r="D12" s="12" t="s">
        <v>27</v>
      </c>
      <c r="E12" s="12"/>
      <c r="G12" s="12" t="str">
        <f t="shared" ca="1" si="1"/>
        <v>Estimation des populations dans le besoin/à risque :
Se rapporte à l'incidence estimée de la tuberculose, toutes formes confondues.</v>
      </c>
      <c r="H12" s="12" t="s">
        <v>284</v>
      </c>
      <c r="I12" s="83" t="s">
        <v>428</v>
      </c>
      <c r="J12" s="167" t="s">
        <v>52</v>
      </c>
      <c r="K12" s="84"/>
    </row>
    <row r="13" spans="1:11" ht="14.5" x14ac:dyDescent="0.3">
      <c r="A13" s="12" t="str">
        <f t="shared" ca="1" si="0"/>
        <v>Indiquez les résultats les plus récents</v>
      </c>
      <c r="B13" s="12" t="s">
        <v>13</v>
      </c>
      <c r="C13" s="12" t="s">
        <v>315</v>
      </c>
      <c r="D13" s="12" t="s">
        <v>28</v>
      </c>
      <c r="E13" s="12"/>
      <c r="G13" s="12" t="str">
        <f t="shared" ca="1" si="1"/>
        <v>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v>
      </c>
      <c r="H13" s="12" t="s">
        <v>285</v>
      </c>
      <c r="I13" s="83" t="s">
        <v>346</v>
      </c>
      <c r="J13" s="167" t="s">
        <v>360</v>
      </c>
      <c r="K13" s="12"/>
    </row>
    <row r="14" spans="1:11" ht="409.5" x14ac:dyDescent="0.3">
      <c r="A14" s="12" t="str">
        <f t="shared" ca="1" si="0"/>
        <v>Année</v>
      </c>
      <c r="B14" s="12" t="s">
        <v>9</v>
      </c>
      <c r="C14" s="12" t="s">
        <v>316</v>
      </c>
      <c r="D14" s="12" t="s">
        <v>29</v>
      </c>
      <c r="E14" s="12"/>
      <c r="G14" s="12" t="str">
        <f t="shared" ca="1" si="1"/>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H14" s="85" t="s">
        <v>471</v>
      </c>
      <c r="I14" s="83" t="s">
        <v>429</v>
      </c>
      <c r="J14" s="167" t="s">
        <v>385</v>
      </c>
      <c r="K14" s="12"/>
    </row>
    <row r="15" spans="1:11" ht="14.5" x14ac:dyDescent="0.3">
      <c r="A15" s="12" t="str">
        <f t="shared" ca="1" si="0"/>
        <v>Source des données</v>
      </c>
      <c r="B15" s="12" t="s">
        <v>10</v>
      </c>
      <c r="C15" s="12" t="s">
        <v>317</v>
      </c>
      <c r="D15" s="12" t="s">
        <v>33</v>
      </c>
      <c r="E15" s="12"/>
      <c r="G15" s="12" t="str">
        <f t="shared" ca="1" si="1"/>
        <v>Déficit programmatique :
Le déficit programmatique est calculé à partir des besoins totaux (rangée A).</v>
      </c>
      <c r="H15" s="12" t="s">
        <v>286</v>
      </c>
      <c r="I15" s="167" t="s">
        <v>430</v>
      </c>
      <c r="J15" s="167" t="s">
        <v>412</v>
      </c>
      <c r="K15" s="12"/>
    </row>
    <row r="16" spans="1:11" ht="280" x14ac:dyDescent="0.3">
      <c r="A16" s="12" t="str">
        <f t="shared" ca="1" si="0"/>
        <v>Observations</v>
      </c>
      <c r="B16" s="12" t="s">
        <v>11</v>
      </c>
      <c r="C16" s="12" t="s">
        <v>318</v>
      </c>
      <c r="D16" s="12" t="s">
        <v>34</v>
      </c>
      <c r="E16" s="12"/>
      <c r="G16" s="12" t="str">
        <f t="shared" ca="1" si="1"/>
        <v>Observations/Hypothèses :
1) Indiquez la zone cible
2) Précisez qui sont les autres sources de financement
3) Précisez le nombre de cas de tuberculose infantile à signaler et la part de ces cas dans le total des cas signalés
4) En plus des objectifs par pays, dans la colonne des commentaires, spécifiez le taux de succès du traitement actuel et ciblé pour tous les nouveaux cas de tuberculose au cours de chacune des trois années.</v>
      </c>
      <c r="H16" s="159" t="s">
        <v>417</v>
      </c>
      <c r="I16" s="172" t="s">
        <v>464</v>
      </c>
      <c r="J16" s="170" t="s">
        <v>458</v>
      </c>
      <c r="K16" s="12"/>
    </row>
    <row r="17" spans="1:11" ht="14.5" x14ac:dyDescent="0.3">
      <c r="A17" s="12" t="str">
        <f t="shared" ca="1" si="0"/>
        <v>Année 1</v>
      </c>
      <c r="B17" s="12" t="s">
        <v>1</v>
      </c>
      <c r="C17" s="12" t="s">
        <v>319</v>
      </c>
      <c r="D17" s="12" t="s">
        <v>30</v>
      </c>
      <c r="E17" s="12"/>
      <c r="G17" s="12" t="str">
        <f t="shared" ca="1" si="1"/>
        <v>Tuberculose multirésistante- Détection et diagnostic des cas</v>
      </c>
      <c r="H17" s="12" t="s">
        <v>47</v>
      </c>
      <c r="I17" s="83" t="s">
        <v>431</v>
      </c>
      <c r="J17" s="167" t="s">
        <v>386</v>
      </c>
      <c r="K17" s="12"/>
    </row>
    <row r="18" spans="1:11" ht="14.5" x14ac:dyDescent="0.3">
      <c r="A18" s="12" t="str">
        <f t="shared" ca="1" si="0"/>
        <v>Année 2</v>
      </c>
      <c r="B18" s="12" t="s">
        <v>2</v>
      </c>
      <c r="C18" s="12" t="s">
        <v>320</v>
      </c>
      <c r="D18" s="12" t="s">
        <v>31</v>
      </c>
      <c r="E18" s="12"/>
      <c r="G18" s="12" t="str">
        <f t="shared" ca="1" si="1"/>
        <v>Indicateur de couverture : Nombre de cas de tuberculose, résistante à la rifampicine et/ou tuberculose multirésistante confirmés</v>
      </c>
      <c r="H18" s="12" t="s">
        <v>287</v>
      </c>
      <c r="I18" s="83" t="s">
        <v>432</v>
      </c>
      <c r="J18" s="167" t="s">
        <v>433</v>
      </c>
      <c r="K18" s="12"/>
    </row>
    <row r="19" spans="1:11" ht="14.5" x14ac:dyDescent="0.3">
      <c r="A19" s="12" t="str">
        <f t="shared" ca="1" si="0"/>
        <v>Année 3</v>
      </c>
      <c r="B19" s="12" t="s">
        <v>3</v>
      </c>
      <c r="C19" s="12" t="s">
        <v>321</v>
      </c>
      <c r="D19" s="12" t="s">
        <v>32</v>
      </c>
      <c r="E19" s="12"/>
      <c r="G19" s="12" t="str">
        <f t="shared" ca="1" si="1"/>
        <v>Estimation des  populations dans le besoin/à risque :
Correspond au nombre estimé de cas de tuberculose multirésistante parmi tous les nouveaux cas et cas de récidive</v>
      </c>
      <c r="H19" s="12" t="s">
        <v>288</v>
      </c>
      <c r="I19" s="83" t="s">
        <v>434</v>
      </c>
      <c r="J19" s="167" t="s">
        <v>387</v>
      </c>
      <c r="K19" s="12"/>
    </row>
    <row r="20" spans="1:11" ht="14.5" x14ac:dyDescent="0.3">
      <c r="A20" s="12" t="str">
        <f t="shared" ca="1" si="0"/>
        <v>Indiquez l'année</v>
      </c>
      <c r="B20" s="12" t="s">
        <v>4</v>
      </c>
      <c r="C20" s="12" t="s">
        <v>322</v>
      </c>
      <c r="D20" s="12" t="s">
        <v>353</v>
      </c>
      <c r="E20" s="12"/>
      <c r="G20" s="12" t="str">
        <f t="shared" ca="1" si="1"/>
        <v>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v>
      </c>
      <c r="H20" s="12" t="s">
        <v>289</v>
      </c>
      <c r="I20" s="83" t="s">
        <v>378</v>
      </c>
      <c r="J20" s="167" t="s">
        <v>388</v>
      </c>
      <c r="K20" s="12"/>
    </row>
    <row r="21" spans="1:11" ht="98" x14ac:dyDescent="0.3">
      <c r="A21" s="12" t="str">
        <f t="shared" ca="1" si="0"/>
        <v>Observations/Hypothèses</v>
      </c>
      <c r="B21" s="12" t="s">
        <v>23</v>
      </c>
      <c r="C21" s="12" t="s">
        <v>323</v>
      </c>
      <c r="D21" s="12" t="s">
        <v>354</v>
      </c>
      <c r="E21" s="12"/>
      <c r="G21" s="12" t="str">
        <f t="shared" ca="1" si="1"/>
        <v>Observations/Hypothèses :
1) Indiquez la zone cible
2) Précisez qui sont les autres sources de financement</v>
      </c>
      <c r="H21" s="159" t="s">
        <v>292</v>
      </c>
      <c r="I21" s="86" t="s">
        <v>454</v>
      </c>
      <c r="J21" s="170" t="s">
        <v>38</v>
      </c>
      <c r="K21" s="12"/>
    </row>
    <row r="22" spans="1:11" ht="14.5" x14ac:dyDescent="0.3">
      <c r="A22" s="12" t="str">
        <f t="shared" ca="1" si="0"/>
        <v>Estimation des besoins actuels du pays</v>
      </c>
      <c r="B22" s="12" t="s">
        <v>5</v>
      </c>
      <c r="C22" s="12" t="s">
        <v>324</v>
      </c>
      <c r="D22" s="12" t="s">
        <v>35</v>
      </c>
      <c r="E22" s="12"/>
      <c r="G22" s="12" t="str">
        <f t="shared" ca="1" si="1"/>
        <v>Tuberculose multirésistante- Traitement</v>
      </c>
      <c r="H22" s="12" t="s">
        <v>48</v>
      </c>
      <c r="I22" s="167" t="s">
        <v>301</v>
      </c>
      <c r="J22" s="167" t="s">
        <v>389</v>
      </c>
      <c r="K22" s="12"/>
    </row>
    <row r="23" spans="1:11" ht="14.25" customHeight="1" x14ac:dyDescent="0.3">
      <c r="A23" s="12" t="str">
        <f t="shared" ca="1" si="0"/>
        <v>A. Estimation du total de populations dans le besoin/à risque</v>
      </c>
      <c r="B23" s="12" t="s">
        <v>24</v>
      </c>
      <c r="C23" s="83" t="s">
        <v>384</v>
      </c>
      <c r="D23" s="12" t="s">
        <v>36</v>
      </c>
      <c r="E23" s="12"/>
      <c r="G23" s="12" t="str">
        <f t="shared" ca="1" si="1"/>
        <v>Indicateur de couverture : Nombre de cas de tuberculose résistante à la rifampicine et/ou tuberculose multirésistante qui ont commencé un traitement de deuxième intention</v>
      </c>
      <c r="H23" s="12" t="s">
        <v>290</v>
      </c>
      <c r="I23" s="83" t="s">
        <v>435</v>
      </c>
      <c r="J23" s="167" t="s">
        <v>390</v>
      </c>
      <c r="K23" s="12"/>
    </row>
    <row r="24" spans="1:11" ht="14.5" x14ac:dyDescent="0.3">
      <c r="A24" s="12" t="str">
        <f t="shared" ca="1" si="0"/>
        <v>B. Cibles du pays
(à partir du plan stratégique national)</v>
      </c>
      <c r="B24" s="12" t="s">
        <v>25</v>
      </c>
      <c r="C24" s="12" t="s">
        <v>325</v>
      </c>
      <c r="D24" s="12" t="s">
        <v>396</v>
      </c>
      <c r="E24" s="12"/>
      <c r="G24" s="12" t="str">
        <f t="shared" ca="1" si="1"/>
        <v xml:space="preserve">Estimation des populations dans le besoin/à risque :
Correspond au nombre estimé de cas de tuberculose multirésistante parmi tous les nouveaux cas et cas de récidive </v>
      </c>
      <c r="H24" s="12" t="s">
        <v>49</v>
      </c>
      <c r="I24" s="83" t="s">
        <v>436</v>
      </c>
      <c r="J24" s="167" t="s">
        <v>387</v>
      </c>
      <c r="K24" s="12"/>
    </row>
    <row r="25" spans="1:11" ht="238" x14ac:dyDescent="0.3">
      <c r="A25" s="12" t="str">
        <f t="shared" ca="1" si="0"/>
        <v>Besoins du pays déjà couverts</v>
      </c>
      <c r="B25" s="12" t="s">
        <v>7</v>
      </c>
      <c r="C25" s="12" t="s">
        <v>326</v>
      </c>
      <c r="D25" s="12" t="s">
        <v>37</v>
      </c>
      <c r="E25" s="12"/>
      <c r="G25" s="12" t="str">
        <f t="shared" ca="1" si="1"/>
        <v>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v>
      </c>
      <c r="H25" s="85" t="s">
        <v>50</v>
      </c>
      <c r="I25" s="83" t="s">
        <v>379</v>
      </c>
      <c r="J25" s="167" t="s">
        <v>391</v>
      </c>
      <c r="K25" s="12"/>
    </row>
    <row r="26" spans="1:11" ht="16.5" customHeight="1" x14ac:dyDescent="0.3">
      <c r="A26" s="12" t="str">
        <f t="shared" ca="1" si="0"/>
        <v>C1. Besoins du pays devant être couverts par des ressources nationales</v>
      </c>
      <c r="B26" s="12" t="s">
        <v>55</v>
      </c>
      <c r="C26" s="12" t="s">
        <v>327</v>
      </c>
      <c r="D26" s="12" t="s">
        <v>355</v>
      </c>
      <c r="E26" s="12"/>
      <c r="G26" s="12" t="str">
        <f t="shared" ca="1" si="1"/>
        <v>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v>
      </c>
      <c r="H26" s="12" t="s">
        <v>291</v>
      </c>
      <c r="I26" s="83" t="s">
        <v>380</v>
      </c>
      <c r="J26" s="167" t="s">
        <v>392</v>
      </c>
      <c r="K26" s="12"/>
    </row>
    <row r="27" spans="1:11" ht="16.5" customHeight="1" x14ac:dyDescent="0.3">
      <c r="A27" s="12" t="str">
        <f t="shared" ca="1" si="0"/>
        <v>C2. Besoins du pays devant être couverts par des ressources extérieures</v>
      </c>
      <c r="B27" s="12" t="s">
        <v>58</v>
      </c>
      <c r="C27" s="12" t="s">
        <v>328</v>
      </c>
      <c r="D27" s="12" t="s">
        <v>356</v>
      </c>
      <c r="E27" s="12"/>
      <c r="G27" s="12" t="str">
        <f t="shared" ca="1" si="1"/>
        <v>Tuberculose et VIH - Dépistage de la tuberculose parmi les patients atteints du VIH</v>
      </c>
      <c r="H27" s="59" t="s">
        <v>414</v>
      </c>
      <c r="I27" s="83" t="s">
        <v>455</v>
      </c>
      <c r="J27" s="180" t="s">
        <v>456</v>
      </c>
      <c r="K27" s="12"/>
    </row>
    <row r="28" spans="1:11" ht="45.65" customHeight="1" x14ac:dyDescent="0.3">
      <c r="A28" s="12" t="str">
        <f t="shared" ca="1" si="0"/>
        <v>C3. Total des besoins du pays déjà couverts</v>
      </c>
      <c r="B28" s="12" t="s">
        <v>443</v>
      </c>
      <c r="C28" s="83" t="s">
        <v>444</v>
      </c>
      <c r="D28" s="12" t="s">
        <v>445</v>
      </c>
      <c r="E28" s="12"/>
      <c r="G28" s="12" t="str">
        <f t="shared" ca="1" si="1"/>
        <v xml:space="preserve">Indicateur de couverture :
Pourcentage de personnes vivant avec le VIH ayant nouvellement initié la TARV et chez qui les signes de la tuberculose ont été recherchés </v>
      </c>
      <c r="H28" s="85" t="s">
        <v>752</v>
      </c>
      <c r="I28" s="86" t="s">
        <v>753</v>
      </c>
      <c r="J28" s="170" t="s">
        <v>758</v>
      </c>
      <c r="K28" s="12"/>
    </row>
    <row r="29" spans="1:11" ht="70" x14ac:dyDescent="0.3">
      <c r="A29" s="12" t="str">
        <f t="shared" ca="1" si="0"/>
        <v>Déficit programmatique</v>
      </c>
      <c r="B29" s="12" t="s">
        <v>8</v>
      </c>
      <c r="C29" s="12" t="s">
        <v>329</v>
      </c>
      <c r="D29" s="12" t="s">
        <v>406</v>
      </c>
      <c r="E29" s="12"/>
      <c r="G29" s="12" t="str">
        <f t="shared" ca="1" si="1"/>
        <v xml:space="preserve">Estimation des populations dans le besoin/à risque :
Se rapporte à toutes les personnes vivant avec le VIH ayant nouvellement initié la TARV  </v>
      </c>
      <c r="H29" s="85" t="s">
        <v>754</v>
      </c>
      <c r="I29" s="86" t="s">
        <v>755</v>
      </c>
      <c r="J29" s="170" t="s">
        <v>759</v>
      </c>
      <c r="K29" s="12"/>
    </row>
    <row r="30" spans="1:11" ht="252" x14ac:dyDescent="0.3">
      <c r="A30" s="12" t="str">
        <f ca="1">OFFSET($B30,0,LangOffset,1,1)</f>
        <v>D. Déficit annuel attendu par rapport aux besoins : A - C3</v>
      </c>
      <c r="B30" s="12" t="s">
        <v>446</v>
      </c>
      <c r="C30" s="83" t="s">
        <v>461</v>
      </c>
      <c r="D30" s="85" t="s">
        <v>462</v>
      </c>
      <c r="E30" s="12"/>
      <c r="G30" s="12" t="str">
        <f t="shared" ca="1" si="1"/>
        <v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v>
      </c>
      <c r="H30" s="159" t="s">
        <v>756</v>
      </c>
      <c r="I30" s="172" t="s">
        <v>757</v>
      </c>
      <c r="J30" s="170" t="s">
        <v>760</v>
      </c>
      <c r="K30" s="12"/>
    </row>
    <row r="31" spans="1:11" ht="14.25" customHeight="1" x14ac:dyDescent="0.3">
      <c r="A31" s="12" t="str">
        <f t="shared" ca="1" si="0"/>
        <v>Besoins du pays couverts par la somme allouée</v>
      </c>
      <c r="B31" s="12" t="s">
        <v>59</v>
      </c>
      <c r="C31" s="12" t="s">
        <v>330</v>
      </c>
      <c r="D31" s="12" t="s">
        <v>397</v>
      </c>
      <c r="E31" s="12"/>
      <c r="G31" s="12" t="str">
        <f t="shared" ca="1" si="1"/>
        <v>Observations/Hypothèses :
1) Indiquez la région cible
2) Précisez qui sont les autres sources de financement</v>
      </c>
      <c r="H31" s="12" t="s">
        <v>292</v>
      </c>
      <c r="I31" s="167" t="s">
        <v>338</v>
      </c>
      <c r="J31" s="167" t="s">
        <v>38</v>
      </c>
      <c r="K31" s="12"/>
    </row>
    <row r="32" spans="1:11" ht="14.5" x14ac:dyDescent="0.3">
      <c r="A32" s="12" t="str">
        <f t="shared" ca="1" si="0"/>
        <v>E. Cibles devant être financées par la somme allouée suite à la demande de financement</v>
      </c>
      <c r="B32" s="12" t="s">
        <v>56</v>
      </c>
      <c r="C32" s="12" t="s">
        <v>331</v>
      </c>
      <c r="D32" s="12" t="s">
        <v>357</v>
      </c>
      <c r="E32" s="12"/>
      <c r="G32" s="12" t="str">
        <f t="shared" ca="1" si="1"/>
        <v>Tuberculose et VIH - Patients atteints de tuberculose et dont le statut sérologique vis-à-vis du VIH est connu</v>
      </c>
      <c r="H32" s="59" t="s">
        <v>415</v>
      </c>
      <c r="I32" s="83" t="s">
        <v>465</v>
      </c>
      <c r="J32" s="167" t="s">
        <v>466</v>
      </c>
      <c r="K32" s="12"/>
    </row>
    <row r="33" spans="1:31" ht="14.25" customHeight="1" x14ac:dyDescent="0.3">
      <c r="A33" s="12" t="str">
        <f t="shared" ca="1" si="0"/>
        <v>F. Total de Couverture à partir de la somme allouée et des autres ressources : E + C3</v>
      </c>
      <c r="B33" s="12" t="s">
        <v>447</v>
      </c>
      <c r="C33" s="83" t="s">
        <v>459</v>
      </c>
      <c r="D33" s="12" t="s">
        <v>460</v>
      </c>
      <c r="E33" s="12"/>
      <c r="G33" s="12" t="str">
        <f t="shared" ca="1" si="1"/>
        <v>Indicateur de couverture : Pourcentage de nouveaux patients TB et de rechute enregistrés dont le statut VIH est documenté</v>
      </c>
      <c r="H33" s="85" t="s">
        <v>373</v>
      </c>
      <c r="I33" s="83" t="s">
        <v>437</v>
      </c>
      <c r="J33" s="167" t="s">
        <v>438</v>
      </c>
      <c r="K33" s="12"/>
    </row>
    <row r="34" spans="1:31" ht="14.5" x14ac:dyDescent="0.3">
      <c r="A34" s="12" t="str">
        <f t="shared" ca="1" si="0"/>
        <v xml:space="preserve">G. Déficit restant : A - F </v>
      </c>
      <c r="B34" s="12" t="s">
        <v>57</v>
      </c>
      <c r="C34" s="12" t="s">
        <v>332</v>
      </c>
      <c r="D34" s="12" t="s">
        <v>407</v>
      </c>
      <c r="E34" s="12"/>
      <c r="G34" s="12" t="str">
        <f t="shared" ca="1" si="1"/>
        <v>Estimation des populations dans le besoin/à risque :
Correspond au nombre total de patients tuberculeux enregistrés, nouveaux cas et cas de récidive confondus</v>
      </c>
      <c r="H34" s="12" t="s">
        <v>293</v>
      </c>
      <c r="I34" s="83" t="s">
        <v>439</v>
      </c>
      <c r="J34" s="167" t="s">
        <v>362</v>
      </c>
      <c r="K34" s="12"/>
    </row>
    <row r="35" spans="1:31" ht="13.5" customHeight="1" x14ac:dyDescent="0.3">
      <c r="A35" s="12">
        <f t="shared" ca="1" si="0"/>
        <v>0</v>
      </c>
      <c r="B35" s="85"/>
      <c r="C35" s="86"/>
      <c r="D35" s="85"/>
      <c r="E35" s="85"/>
      <c r="G35" s="12" t="str">
        <f t="shared" ca="1" si="1"/>
        <v>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v>
      </c>
      <c r="H35" s="12" t="s">
        <v>294</v>
      </c>
      <c r="I35" s="83" t="s">
        <v>381</v>
      </c>
      <c r="J35" s="168" t="s">
        <v>393</v>
      </c>
      <c r="K35" s="12"/>
    </row>
    <row r="36" spans="1:31" ht="14.25" customHeight="1" x14ac:dyDescent="0.3">
      <c r="A36" s="4">
        <f t="shared" ref="A36:A45" ca="1" si="2">OFFSET($B36,0,LangOffset,1,1)</f>
        <v>0</v>
      </c>
      <c r="B36" s="10"/>
      <c r="C36" s="10"/>
      <c r="D36" s="10"/>
      <c r="E36" s="10"/>
      <c r="G36" s="12" t="str">
        <f t="shared" ca="1" si="1"/>
        <v>Observations/Hypothèses :
1) Indiquez la région cible
2) Précisez qui sont les autres sources de financement</v>
      </c>
      <c r="H36" s="85" t="s">
        <v>292</v>
      </c>
      <c r="I36" s="86" t="s">
        <v>382</v>
      </c>
      <c r="J36" s="167" t="s">
        <v>38</v>
      </c>
      <c r="K36" s="12"/>
      <c r="AD36" s="11"/>
      <c r="AE36" s="11"/>
    </row>
    <row r="37" spans="1:31" s="11" customFormat="1" ht="14.5" x14ac:dyDescent="0.3">
      <c r="A37" s="12">
        <f t="shared" ca="1" si="2"/>
        <v>0</v>
      </c>
      <c r="B37" s="12"/>
      <c r="C37" s="12"/>
      <c r="D37" s="12"/>
      <c r="E37" s="12"/>
      <c r="F37" s="10"/>
      <c r="G37" s="12" t="str">
        <f t="shared" ca="1" si="1"/>
        <v>Tuberculose et VIH - Patients tuberculeux séropositifs au VIH sous traitement antirétroviral</v>
      </c>
      <c r="H37" s="59" t="s">
        <v>418</v>
      </c>
      <c r="I37" s="83" t="s">
        <v>452</v>
      </c>
      <c r="J37" s="167" t="s">
        <v>453</v>
      </c>
      <c r="K37" s="12"/>
      <c r="Q37" s="4"/>
      <c r="R37" s="4"/>
      <c r="AD37" s="4"/>
      <c r="AE37" s="4"/>
    </row>
    <row r="38" spans="1:31" ht="14.25" customHeight="1" x14ac:dyDescent="0.3">
      <c r="A38" s="12" t="str">
        <f t="shared" ca="1" si="2"/>
        <v xml:space="preserve">Veuillez lire attentivement les consignes données dans l'onglet « Instructions » avant de compléter le tableau d'analyse des déficits programmatiques. 
Les instructions ont été adaptées à chaque module/intervention. </v>
      </c>
      <c r="B38" s="12" t="s">
        <v>54</v>
      </c>
      <c r="C38" s="12" t="s">
        <v>333</v>
      </c>
      <c r="D38" s="12" t="s">
        <v>408</v>
      </c>
      <c r="E38" s="12"/>
      <c r="G38" s="12" t="str">
        <f t="shared" ca="1" si="1"/>
        <v>Indicateur de couverture : Pourcentage de nouveaux patients  tuberculeux et de rechutes, séropositifs au VIH, sous traitement antirétroviral au cours du traitement de la tuberculose</v>
      </c>
      <c r="H38" s="85" t="s">
        <v>295</v>
      </c>
      <c r="I38" s="83" t="s">
        <v>440</v>
      </c>
      <c r="J38" s="167" t="s">
        <v>441</v>
      </c>
      <c r="K38" s="12"/>
      <c r="Q38" s="11"/>
      <c r="R38" s="11"/>
    </row>
    <row r="39" spans="1:31" ht="15.75" customHeight="1" x14ac:dyDescent="0.3">
      <c r="A39" s="4">
        <f t="shared" ca="1" si="2"/>
        <v>0</v>
      </c>
      <c r="B39" s="10"/>
      <c r="C39" s="10"/>
      <c r="D39" s="10"/>
      <c r="E39" s="10"/>
      <c r="G39" s="12" t="str">
        <f t="shared" ca="1" si="1"/>
        <v>Estimation des populations dans le besoin/à risque :
Correspond au nombre total de patients tuberculeux (nouveaux cas et cas de récidive) et séropositifs que l'on s'attend à enregistrer sur la période</v>
      </c>
      <c r="H39" s="85" t="s">
        <v>296</v>
      </c>
      <c r="I39" s="83" t="s">
        <v>442</v>
      </c>
      <c r="J39" s="167" t="s">
        <v>363</v>
      </c>
      <c r="K39" s="12"/>
    </row>
    <row r="40" spans="1:31" ht="14.25" customHeight="1" x14ac:dyDescent="0.3">
      <c r="A40" s="12" t="str">
        <f t="shared" ca="1" si="2"/>
        <v>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v>
      </c>
      <c r="B40" s="159" t="s">
        <v>448</v>
      </c>
      <c r="C40" s="86" t="s">
        <v>450</v>
      </c>
      <c r="D40" s="12" t="s">
        <v>451</v>
      </c>
      <c r="E40" s="12"/>
      <c r="G40" s="12" t="str">
        <f t="shared" ca="1" si="1"/>
        <v>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v>
      </c>
      <c r="H40" s="12" t="s">
        <v>297</v>
      </c>
      <c r="I40" s="83" t="s">
        <v>344</v>
      </c>
      <c r="J40" s="167" t="s">
        <v>394</v>
      </c>
      <c r="K40" s="12"/>
    </row>
    <row r="41" spans="1:31" ht="14.5" x14ac:dyDescent="0.3">
      <c r="A41" s="12" t="str">
        <f t="shared" ca="1" si="2"/>
        <v>Tableau vierge des déficits programmatiques TB (si nécessaire, par intervention prioritaire)</v>
      </c>
      <c r="B41" s="12" t="s">
        <v>299</v>
      </c>
      <c r="C41" s="12" t="s">
        <v>334</v>
      </c>
      <c r="D41" s="12" t="s">
        <v>409</v>
      </c>
      <c r="E41" s="12"/>
      <c r="G41" s="12" t="str">
        <f t="shared" ca="1" si="1"/>
        <v>Observations/Hypothèses :
1) Indiquez la zone cible
2) Précisez qui sont les autres sources de financement.</v>
      </c>
      <c r="H41" s="12" t="s">
        <v>298</v>
      </c>
      <c r="I41" s="83" t="s">
        <v>383</v>
      </c>
      <c r="J41" s="167" t="s">
        <v>38</v>
      </c>
      <c r="K41" s="12"/>
    </row>
    <row r="42" spans="1:31" ht="14.5" x14ac:dyDescent="0.3">
      <c r="A42" s="4">
        <f t="shared" ca="1" si="2"/>
        <v>0</v>
      </c>
      <c r="G42" s="12" t="str">
        <f t="shared" ca="1" si="1"/>
        <v xml:space="preserve">TB/VIH - Initiation du traitement préventif de la tuberculose (TPT) pour les PVVIH </v>
      </c>
      <c r="H42" s="59" t="s">
        <v>478</v>
      </c>
      <c r="I42" s="83" t="s">
        <v>479</v>
      </c>
      <c r="J42" s="167" t="s">
        <v>485</v>
      </c>
      <c r="K42" s="12"/>
    </row>
    <row r="43" spans="1:31" ht="14.5" x14ac:dyDescent="0.3">
      <c r="A43" s="4">
        <f t="shared" ca="1" si="2"/>
        <v>0</v>
      </c>
      <c r="G43" s="12" t="str">
        <f t="shared" ca="1" si="1"/>
        <v xml:space="preserve">Indicateur de couverture:
Pourcentage de PVVIH sous traitement antirétroviral qui ont commencé la thérapie préventive de la tuberculose parmi ceux éligibles durant la période de rapportage </v>
      </c>
      <c r="H43" s="59" t="s">
        <v>475</v>
      </c>
      <c r="I43" s="83" t="s">
        <v>481</v>
      </c>
      <c r="J43" s="167" t="s">
        <v>486</v>
      </c>
      <c r="K43" s="12"/>
    </row>
    <row r="44" spans="1:31" ht="14.5" x14ac:dyDescent="0.3">
      <c r="A44" s="4">
        <f t="shared" ca="1" si="2"/>
        <v>0</v>
      </c>
      <c r="D44" s="4"/>
      <c r="G44" s="12" t="str">
        <f t="shared" ca="1" si="1"/>
        <v>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v>
      </c>
      <c r="H44" s="59" t="s">
        <v>476</v>
      </c>
      <c r="I44" s="83" t="s">
        <v>482</v>
      </c>
      <c r="J44" s="167" t="s">
        <v>487</v>
      </c>
      <c r="K44" s="12"/>
    </row>
    <row r="45" spans="1:31" ht="14.5" x14ac:dyDescent="0.3">
      <c r="A45" s="4">
        <f t="shared" ca="1" si="2"/>
        <v>0</v>
      </c>
      <c r="G45" s="12" t="str">
        <f t="shared" ca="1" si="1"/>
        <v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v>
      </c>
      <c r="H45" s="59" t="s">
        <v>477</v>
      </c>
      <c r="I45" s="83" t="s">
        <v>483</v>
      </c>
      <c r="J45" s="167" t="s">
        <v>488</v>
      </c>
      <c r="K45" s="12"/>
    </row>
    <row r="46" spans="1:31" ht="14.5" x14ac:dyDescent="0.3">
      <c r="A46" s="4">
        <f t="shared" ref="A46:A101" ca="1" si="3">OFFSET($B46,0,LangOffset,1,1)</f>
        <v>0</v>
      </c>
      <c r="G46" s="12" t="str">
        <f t="shared" ca="1" si="1"/>
        <v>Observations/Hypothèses :
1) Indiquez la zone cible
2) Précisez qui sont les autres sources de financement.</v>
      </c>
      <c r="H46" s="59" t="s">
        <v>298</v>
      </c>
      <c r="I46" s="83" t="s">
        <v>383</v>
      </c>
      <c r="J46" s="167" t="s">
        <v>38</v>
      </c>
      <c r="K46" s="12"/>
    </row>
    <row r="47" spans="1:31" x14ac:dyDescent="0.3">
      <c r="A47" s="4">
        <f t="shared" ca="1" si="3"/>
        <v>0</v>
      </c>
      <c r="G47" s="10"/>
      <c r="H47" s="10"/>
      <c r="I47" s="169"/>
      <c r="J47" s="169"/>
      <c r="K47" s="10"/>
      <c r="L47" s="10"/>
      <c r="M47" s="10"/>
      <c r="N47" s="10"/>
      <c r="O47" s="10"/>
      <c r="P47" s="10"/>
    </row>
    <row r="48" spans="1:31" ht="14.5" x14ac:dyDescent="0.3">
      <c r="A48" s="4">
        <f t="shared" ca="1" si="3"/>
        <v>0</v>
      </c>
      <c r="G48" s="12" t="str">
        <f t="shared" ca="1" si="1"/>
        <v>Veuillez lire attentivement la feuille Instructions avant de compléter le tableau d'analyse des déficits programmatiques.</v>
      </c>
      <c r="H48" s="12" t="s">
        <v>66</v>
      </c>
      <c r="I48" s="167" t="s">
        <v>339</v>
      </c>
      <c r="J48" s="167" t="s">
        <v>413</v>
      </c>
      <c r="K48" s="12"/>
    </row>
    <row r="49" spans="1:52" ht="14.5" x14ac:dyDescent="0.3">
      <c r="A49" s="4">
        <f t="shared" ca="1" si="3"/>
        <v>0</v>
      </c>
      <c r="G49" s="12" t="str">
        <f t="shared" ca="1" si="1"/>
        <v>Pour remplir cette feuille de présentation, sélectionnez un lieu géographique et un type de candidat dans les listes déroulantes.</v>
      </c>
      <c r="H49" s="12" t="s">
        <v>67</v>
      </c>
      <c r="I49" s="167" t="s">
        <v>340</v>
      </c>
      <c r="J49" s="167" t="s">
        <v>395</v>
      </c>
      <c r="K49" s="82"/>
    </row>
    <row r="50" spans="1:52" ht="14.5" x14ac:dyDescent="0.3">
      <c r="A50" s="4">
        <f t="shared" ca="1" si="3"/>
        <v>0</v>
      </c>
      <c r="G50" s="12" t="str">
        <f t="shared" ca="1" si="1"/>
        <v>Candidat</v>
      </c>
      <c r="H50" s="12" t="s">
        <v>70</v>
      </c>
      <c r="I50" s="12" t="s">
        <v>341</v>
      </c>
      <c r="J50" s="12" t="s">
        <v>364</v>
      </c>
      <c r="K50" s="12"/>
    </row>
    <row r="51" spans="1:52" ht="14.5" x14ac:dyDescent="0.3">
      <c r="A51" s="4">
        <f t="shared" ca="1" si="3"/>
        <v>0</v>
      </c>
      <c r="G51" s="12" t="str">
        <f t="shared" ca="1" si="1"/>
        <v>Composante</v>
      </c>
      <c r="H51" s="12" t="s">
        <v>60</v>
      </c>
      <c r="I51" s="12" t="s">
        <v>342</v>
      </c>
      <c r="J51" s="12" t="s">
        <v>365</v>
      </c>
      <c r="K51" s="12"/>
    </row>
    <row r="52" spans="1:52" ht="14.5" x14ac:dyDescent="0.3">
      <c r="A52" s="4">
        <f t="shared" ca="1" si="3"/>
        <v>0</v>
      </c>
      <c r="G52" s="12" t="str">
        <f t="shared" ca="1" si="1"/>
        <v>Type de candidat</v>
      </c>
      <c r="H52" s="12" t="s">
        <v>61</v>
      </c>
      <c r="I52" s="12" t="s">
        <v>343</v>
      </c>
      <c r="J52" s="12" t="s">
        <v>366</v>
      </c>
      <c r="K52" s="12"/>
    </row>
    <row r="53" spans="1:52" x14ac:dyDescent="0.3">
      <c r="A53" s="4">
        <f t="shared" ca="1" si="3"/>
        <v>0</v>
      </c>
      <c r="G53" s="10"/>
      <c r="H53" s="10"/>
      <c r="I53" s="10"/>
      <c r="J53" s="10"/>
      <c r="K53" s="10"/>
      <c r="L53" s="10"/>
      <c r="M53" s="10"/>
      <c r="N53" s="10"/>
      <c r="O53" s="10"/>
      <c r="P53" s="10"/>
    </row>
    <row r="54" spans="1:52" x14ac:dyDescent="0.3">
      <c r="A54" s="4">
        <f t="shared" ca="1" si="3"/>
        <v>0</v>
      </c>
      <c r="G54" s="4" t="str">
        <f t="shared" ca="1" si="1"/>
        <v>Dernière version mise à jour en janvier 2020</v>
      </c>
      <c r="H54" s="158" t="s">
        <v>764</v>
      </c>
      <c r="I54" s="157" t="s">
        <v>765</v>
      </c>
      <c r="J54" s="157" t="s">
        <v>766</v>
      </c>
      <c r="K54" s="157"/>
    </row>
    <row r="55" spans="1:52" x14ac:dyDescent="0.3">
      <c r="A55" s="4">
        <f t="shared" ca="1" si="3"/>
        <v>0</v>
      </c>
      <c r="G55" s="10"/>
      <c r="H55" s="10"/>
      <c r="I55" s="10"/>
      <c r="J55" s="10"/>
      <c r="K55" s="10"/>
    </row>
    <row r="56" spans="1:52" x14ac:dyDescent="0.3">
      <c r="A56" s="4">
        <f t="shared" ca="1" si="3"/>
        <v>0</v>
      </c>
      <c r="G56" s="4">
        <f t="shared" ca="1" si="1"/>
        <v>0</v>
      </c>
    </row>
    <row r="57" spans="1:52" x14ac:dyDescent="0.3">
      <c r="A57" s="4">
        <f t="shared" ca="1" si="3"/>
        <v>0</v>
      </c>
      <c r="G57" s="4">
        <f t="shared" ca="1" si="1"/>
        <v>0</v>
      </c>
    </row>
    <row r="58" spans="1:52" x14ac:dyDescent="0.3">
      <c r="A58" s="4">
        <f t="shared" ca="1" si="3"/>
        <v>0</v>
      </c>
      <c r="G58" s="4">
        <f t="shared" ca="1" si="1"/>
        <v>0</v>
      </c>
    </row>
    <row r="59" spans="1:52" x14ac:dyDescent="0.3">
      <c r="A59" s="4">
        <f t="shared" ca="1" si="3"/>
        <v>0</v>
      </c>
      <c r="G59" s="4">
        <f t="shared" ca="1" si="1"/>
        <v>0</v>
      </c>
    </row>
    <row r="60" spans="1:52" x14ac:dyDescent="0.3">
      <c r="A60" s="4">
        <f t="shared" ca="1" si="3"/>
        <v>0</v>
      </c>
      <c r="G60" s="4">
        <f t="shared" ca="1" si="1"/>
        <v>0</v>
      </c>
    </row>
    <row r="61" spans="1:52" x14ac:dyDescent="0.3">
      <c r="A61" s="4">
        <f t="shared" ca="1" si="3"/>
        <v>0</v>
      </c>
      <c r="G61" s="4">
        <f t="shared" ca="1" si="1"/>
        <v>0</v>
      </c>
    </row>
    <row r="62" spans="1:52" x14ac:dyDescent="0.3">
      <c r="A62" s="4">
        <f t="shared" ca="1" si="3"/>
        <v>0</v>
      </c>
      <c r="G62" s="4">
        <f t="shared" ca="1" si="1"/>
        <v>0</v>
      </c>
    </row>
    <row r="63" spans="1:52" x14ac:dyDescent="0.3">
      <c r="A63" s="4">
        <f t="shared" ca="1" si="3"/>
        <v>0</v>
      </c>
      <c r="G63" s="4">
        <f t="shared" ca="1" si="1"/>
        <v>0</v>
      </c>
    </row>
    <row r="64" spans="1:52" x14ac:dyDescent="0.3">
      <c r="A64" s="4">
        <f t="shared" ca="1" si="3"/>
        <v>0</v>
      </c>
      <c r="G64" s="4">
        <f t="shared" ca="1" si="1"/>
        <v>0</v>
      </c>
      <c r="S64" s="12"/>
      <c r="T64" s="12"/>
      <c r="U64" s="12"/>
      <c r="V64" s="12"/>
      <c r="W64" s="12"/>
      <c r="X64" s="12"/>
      <c r="Y64" s="12"/>
      <c r="Z64" s="12"/>
      <c r="AA64" s="12"/>
      <c r="AD64" s="12"/>
      <c r="AE64" s="12"/>
      <c r="AG64" s="12"/>
      <c r="AH64" s="12"/>
      <c r="AI64" s="12"/>
      <c r="AJ64" s="12"/>
      <c r="AK64" s="12"/>
      <c r="AL64" s="12"/>
      <c r="AM64" s="12"/>
      <c r="AN64" s="12"/>
      <c r="AO64" s="12"/>
      <c r="AP64" s="12"/>
      <c r="AQ64" s="12"/>
      <c r="AR64" s="12"/>
      <c r="AS64" s="12"/>
      <c r="AT64" s="12"/>
      <c r="AU64" s="12"/>
      <c r="AV64" s="12"/>
      <c r="AW64" s="12"/>
      <c r="AX64" s="12"/>
      <c r="AY64" s="12"/>
      <c r="AZ64" s="12"/>
    </row>
    <row r="65" spans="1:52" x14ac:dyDescent="0.3">
      <c r="A65" s="4">
        <f t="shared" ca="1" si="3"/>
        <v>0</v>
      </c>
      <c r="G65" s="4">
        <f t="shared" ca="1" si="1"/>
        <v>0</v>
      </c>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row>
    <row r="66" spans="1:52" x14ac:dyDescent="0.3">
      <c r="A66" s="4">
        <f t="shared" ca="1" si="3"/>
        <v>0</v>
      </c>
      <c r="G66" s="4">
        <f t="shared" ca="1" si="1"/>
        <v>0</v>
      </c>
      <c r="Q66" s="12"/>
      <c r="R66" s="12"/>
      <c r="S66" s="10"/>
      <c r="T66" s="10"/>
      <c r="U66" s="10"/>
      <c r="V66" s="10"/>
      <c r="W66" s="10"/>
      <c r="X66" s="10"/>
      <c r="Y66" s="10"/>
      <c r="Z66" s="10"/>
      <c r="AA66" s="10"/>
      <c r="AB66" s="12"/>
      <c r="AC66" s="12"/>
      <c r="AD66" s="10"/>
      <c r="AE66" s="10"/>
      <c r="AF66" s="12"/>
      <c r="AG66" s="10"/>
      <c r="AH66" s="10"/>
      <c r="AI66" s="10"/>
      <c r="AJ66" s="10"/>
      <c r="AK66" s="10"/>
      <c r="AL66" s="10"/>
      <c r="AM66" s="10"/>
      <c r="AN66" s="10"/>
      <c r="AO66" s="10"/>
      <c r="AP66" s="10"/>
      <c r="AQ66" s="10"/>
      <c r="AR66" s="10"/>
      <c r="AS66" s="10"/>
      <c r="AT66" s="10"/>
      <c r="AU66" s="10"/>
      <c r="AV66" s="10"/>
      <c r="AW66" s="10"/>
      <c r="AX66" s="10"/>
      <c r="AY66" s="10"/>
      <c r="AZ66" s="10"/>
    </row>
    <row r="67" spans="1:52" s="10" customFormat="1" x14ac:dyDescent="0.3">
      <c r="A67" s="4">
        <f t="shared" ca="1" si="3"/>
        <v>0</v>
      </c>
      <c r="B67" s="4"/>
      <c r="C67" s="4"/>
      <c r="D67" s="12"/>
      <c r="E67" s="4"/>
      <c r="G67" s="4">
        <f t="shared" ca="1" si="1"/>
        <v>0</v>
      </c>
      <c r="H67" s="4"/>
      <c r="I67" s="12"/>
      <c r="J67" s="12"/>
      <c r="K67" s="4"/>
      <c r="L67" s="4"/>
      <c r="M67" s="4"/>
      <c r="N67" s="4"/>
      <c r="O67" s="4"/>
      <c r="P67" s="4"/>
      <c r="S67" s="12"/>
      <c r="T67" s="12"/>
      <c r="U67" s="12"/>
      <c r="V67" s="12"/>
      <c r="W67" s="12"/>
      <c r="X67" s="12"/>
      <c r="Y67" s="12"/>
      <c r="Z67" s="12"/>
      <c r="AA67" s="12"/>
      <c r="AD67" s="12"/>
      <c r="AE67" s="12"/>
      <c r="AG67" s="12"/>
      <c r="AH67" s="12"/>
      <c r="AI67" s="12"/>
      <c r="AJ67" s="12"/>
      <c r="AK67" s="12"/>
      <c r="AL67" s="12"/>
      <c r="AM67" s="12"/>
      <c r="AN67" s="12"/>
      <c r="AO67" s="12"/>
      <c r="AP67" s="12"/>
      <c r="AQ67" s="12"/>
      <c r="AR67" s="12"/>
      <c r="AS67" s="12"/>
      <c r="AT67" s="12"/>
      <c r="AU67" s="12"/>
      <c r="AV67" s="12"/>
      <c r="AW67" s="12"/>
      <c r="AX67" s="12"/>
      <c r="AY67" s="12"/>
      <c r="AZ67" s="12"/>
    </row>
    <row r="68" spans="1:52" x14ac:dyDescent="0.3">
      <c r="A68" s="4">
        <f t="shared" ca="1" si="3"/>
        <v>0</v>
      </c>
      <c r="G68" s="4">
        <f t="shared" ca="1" si="1"/>
        <v>0</v>
      </c>
      <c r="K68" s="12"/>
      <c r="L68" s="12"/>
      <c r="M68" s="12"/>
      <c r="N68" s="12"/>
      <c r="O68" s="12"/>
      <c r="P68" s="12"/>
      <c r="Q68" s="12"/>
      <c r="R68" s="12"/>
      <c r="S68" s="10"/>
      <c r="T68" s="10"/>
      <c r="U68" s="10"/>
      <c r="V68" s="10"/>
      <c r="W68" s="10"/>
      <c r="X68" s="10"/>
      <c r="Y68" s="10"/>
      <c r="Z68" s="10"/>
      <c r="AA68" s="10"/>
      <c r="AB68" s="12"/>
      <c r="AC68" s="12"/>
      <c r="AD68" s="10"/>
      <c r="AE68" s="10"/>
      <c r="AF68" s="12"/>
      <c r="AG68" s="10"/>
      <c r="AH68" s="10"/>
      <c r="AI68" s="10"/>
      <c r="AJ68" s="10"/>
      <c r="AK68" s="10"/>
      <c r="AL68" s="10"/>
      <c r="AM68" s="10"/>
      <c r="AN68" s="10"/>
      <c r="AO68" s="10"/>
      <c r="AP68" s="10"/>
      <c r="AQ68" s="10"/>
      <c r="AR68" s="10"/>
      <c r="AS68" s="10"/>
      <c r="AT68" s="10"/>
      <c r="AU68" s="10"/>
      <c r="AV68" s="10"/>
      <c r="AW68" s="10"/>
      <c r="AX68" s="10"/>
      <c r="AY68" s="10"/>
      <c r="AZ68" s="10"/>
    </row>
    <row r="69" spans="1:52" s="10" customFormat="1" x14ac:dyDescent="0.3">
      <c r="A69" s="4">
        <f t="shared" ca="1" si="3"/>
        <v>0</v>
      </c>
      <c r="B69" s="4"/>
      <c r="C69" s="4"/>
      <c r="D69" s="12"/>
      <c r="E69" s="4"/>
      <c r="G69" s="4">
        <f t="shared" ca="1" si="1"/>
        <v>0</v>
      </c>
      <c r="H69" s="4"/>
      <c r="I69" s="12"/>
      <c r="J69" s="12"/>
      <c r="K69" s="12"/>
      <c r="L69" s="12"/>
      <c r="M69" s="12"/>
      <c r="N69" s="12"/>
      <c r="O69" s="12"/>
      <c r="P69" s="12"/>
      <c r="S69" s="12"/>
      <c r="T69" s="12"/>
      <c r="U69" s="12"/>
      <c r="V69" s="12"/>
      <c r="W69" s="12"/>
      <c r="X69" s="12"/>
      <c r="Y69" s="12"/>
      <c r="Z69" s="12"/>
      <c r="AA69" s="12"/>
      <c r="AD69" s="12"/>
      <c r="AE69" s="12"/>
      <c r="AG69" s="12"/>
      <c r="AH69" s="12"/>
      <c r="AI69" s="12"/>
      <c r="AJ69" s="12"/>
      <c r="AK69" s="12"/>
      <c r="AL69" s="12"/>
      <c r="AM69" s="12"/>
      <c r="AN69" s="12"/>
      <c r="AO69" s="12"/>
      <c r="AP69" s="12"/>
      <c r="AQ69" s="12"/>
      <c r="AR69" s="12"/>
      <c r="AS69" s="12"/>
      <c r="AT69" s="12"/>
      <c r="AU69" s="12"/>
      <c r="AV69" s="12"/>
      <c r="AW69" s="12"/>
      <c r="AX69" s="12"/>
      <c r="AY69" s="12"/>
      <c r="AZ69" s="12"/>
    </row>
    <row r="70" spans="1:52" x14ac:dyDescent="0.3">
      <c r="A70" s="4">
        <f t="shared" ca="1" si="3"/>
        <v>0</v>
      </c>
      <c r="G70" s="4">
        <f t="shared" ca="1" si="1"/>
        <v>0</v>
      </c>
      <c r="H70" s="10"/>
      <c r="I70" s="10"/>
      <c r="J70" s="10"/>
      <c r="K70" s="10"/>
      <c r="L70" s="10"/>
      <c r="M70" s="10"/>
      <c r="N70" s="10"/>
      <c r="O70" s="10"/>
      <c r="P70" s="10"/>
      <c r="Q70" s="12"/>
      <c r="R70" s="12"/>
      <c r="AB70" s="12"/>
      <c r="AC70" s="12"/>
      <c r="AF70" s="12"/>
    </row>
    <row r="71" spans="1:52" x14ac:dyDescent="0.3">
      <c r="A71" s="4">
        <f t="shared" ca="1" si="3"/>
        <v>0</v>
      </c>
      <c r="G71" s="4">
        <f t="shared" ref="G71:G76" ca="1" si="4">OFFSET($H71,0,LangOffset,1,1)</f>
        <v>0</v>
      </c>
      <c r="K71" s="12"/>
      <c r="L71" s="12"/>
      <c r="M71" s="12"/>
      <c r="N71" s="12"/>
      <c r="O71" s="12"/>
      <c r="P71" s="12"/>
    </row>
    <row r="72" spans="1:52" x14ac:dyDescent="0.3">
      <c r="A72" s="4">
        <f t="shared" ca="1" si="3"/>
        <v>0</v>
      </c>
      <c r="G72" s="4">
        <f t="shared" ca="1" si="4"/>
        <v>0</v>
      </c>
      <c r="H72" s="10"/>
      <c r="I72" s="10"/>
      <c r="J72" s="10"/>
      <c r="K72" s="10"/>
      <c r="L72" s="10"/>
      <c r="M72" s="10"/>
      <c r="N72" s="10"/>
      <c r="O72" s="10"/>
      <c r="P72" s="10"/>
    </row>
    <row r="73" spans="1:52" x14ac:dyDescent="0.3">
      <c r="A73" s="4">
        <f t="shared" ca="1" si="3"/>
        <v>0</v>
      </c>
      <c r="G73" s="4">
        <f t="shared" ca="1" si="4"/>
        <v>0</v>
      </c>
      <c r="K73" s="12"/>
      <c r="L73" s="12"/>
      <c r="M73" s="12"/>
      <c r="N73" s="12"/>
      <c r="O73" s="12"/>
      <c r="P73" s="12"/>
    </row>
    <row r="74" spans="1:52" x14ac:dyDescent="0.3">
      <c r="A74" s="4">
        <f t="shared" ca="1" si="3"/>
        <v>0</v>
      </c>
      <c r="G74" s="4">
        <f t="shared" ca="1" si="4"/>
        <v>0</v>
      </c>
    </row>
    <row r="75" spans="1:52" x14ac:dyDescent="0.3">
      <c r="A75" s="4">
        <f t="shared" ca="1" si="3"/>
        <v>0</v>
      </c>
      <c r="G75" s="4">
        <f t="shared" ca="1" si="4"/>
        <v>0</v>
      </c>
    </row>
    <row r="76" spans="1:52" x14ac:dyDescent="0.3">
      <c r="A76" s="4">
        <f t="shared" ca="1" si="3"/>
        <v>0</v>
      </c>
      <c r="G76" s="4">
        <f t="shared" ca="1" si="4"/>
        <v>0</v>
      </c>
    </row>
    <row r="77" spans="1:52" x14ac:dyDescent="0.3">
      <c r="A77" s="4">
        <f t="shared" ca="1" si="3"/>
        <v>0</v>
      </c>
      <c r="G77" s="4">
        <f ca="1">OFFSET($H77,0,LangOffset,1,1)</f>
        <v>0</v>
      </c>
    </row>
    <row r="78" spans="1:52" x14ac:dyDescent="0.3">
      <c r="A78" s="4">
        <f t="shared" ca="1" si="3"/>
        <v>0</v>
      </c>
      <c r="G78" s="4">
        <f ca="1">OFFSET($H78,0,LangOffset,1,1)</f>
        <v>0</v>
      </c>
    </row>
    <row r="79" spans="1:52" x14ac:dyDescent="0.3">
      <c r="A79" s="4">
        <f t="shared" ca="1" si="3"/>
        <v>0</v>
      </c>
      <c r="G79" s="4">
        <f ca="1">OFFSET($H79,0,LangOffset,1,1)</f>
        <v>0</v>
      </c>
    </row>
    <row r="80" spans="1:52" x14ac:dyDescent="0.3">
      <c r="A80" s="4">
        <f t="shared" ca="1" si="3"/>
        <v>0</v>
      </c>
      <c r="G80" s="4">
        <f ca="1">OFFSET($H80,0,LangOffset,1,1)</f>
        <v>0</v>
      </c>
    </row>
    <row r="81" spans="1:7" x14ac:dyDescent="0.3">
      <c r="A81" s="4">
        <f t="shared" ca="1" si="3"/>
        <v>0</v>
      </c>
      <c r="G81" s="4">
        <f ca="1">OFFSET($H81,0,LangOffset,1,1)</f>
        <v>0</v>
      </c>
    </row>
    <row r="82" spans="1:7" x14ac:dyDescent="0.3">
      <c r="A82" s="4">
        <f t="shared" ca="1" si="3"/>
        <v>0</v>
      </c>
      <c r="G82" s="4">
        <f t="shared" ref="G82" ca="1" si="5">OFFSET($H82,0,LangOffset,1,1)</f>
        <v>0</v>
      </c>
    </row>
    <row r="83" spans="1:7" x14ac:dyDescent="0.3">
      <c r="A83" s="4">
        <f t="shared" ca="1" si="3"/>
        <v>0</v>
      </c>
      <c r="G83" s="4">
        <v>0</v>
      </c>
    </row>
    <row r="84" spans="1:7" x14ac:dyDescent="0.3">
      <c r="A84" s="4">
        <f t="shared" ca="1" si="3"/>
        <v>0</v>
      </c>
      <c r="G84" s="4">
        <f t="shared" ref="G84:G135" ca="1" si="6">OFFSET($H84,0,LangOffset,1,1)</f>
        <v>0</v>
      </c>
    </row>
    <row r="85" spans="1:7" x14ac:dyDescent="0.3">
      <c r="A85" s="4">
        <f t="shared" ca="1" si="3"/>
        <v>0</v>
      </c>
      <c r="G85" s="4">
        <f t="shared" ca="1" si="6"/>
        <v>0</v>
      </c>
    </row>
    <row r="86" spans="1:7" x14ac:dyDescent="0.3">
      <c r="A86" s="4">
        <f t="shared" ca="1" si="3"/>
        <v>0</v>
      </c>
      <c r="G86" s="4">
        <f t="shared" ca="1" si="6"/>
        <v>0</v>
      </c>
    </row>
    <row r="87" spans="1:7" x14ac:dyDescent="0.3">
      <c r="A87" s="4">
        <f t="shared" ca="1" si="3"/>
        <v>0</v>
      </c>
      <c r="G87" s="4">
        <f t="shared" ca="1" si="6"/>
        <v>0</v>
      </c>
    </row>
    <row r="88" spans="1:7" x14ac:dyDescent="0.3">
      <c r="A88" s="4">
        <f t="shared" ca="1" si="3"/>
        <v>0</v>
      </c>
      <c r="G88" s="4">
        <f t="shared" ca="1" si="6"/>
        <v>0</v>
      </c>
    </row>
    <row r="89" spans="1:7" x14ac:dyDescent="0.3">
      <c r="A89" s="4">
        <f t="shared" ca="1" si="3"/>
        <v>0</v>
      </c>
      <c r="G89" s="4">
        <f t="shared" ca="1" si="6"/>
        <v>0</v>
      </c>
    </row>
    <row r="90" spans="1:7" x14ac:dyDescent="0.3">
      <c r="A90" s="4">
        <f t="shared" ca="1" si="3"/>
        <v>0</v>
      </c>
      <c r="G90" s="4">
        <f t="shared" ca="1" si="6"/>
        <v>0</v>
      </c>
    </row>
    <row r="91" spans="1:7" x14ac:dyDescent="0.3">
      <c r="A91" s="4">
        <f t="shared" ca="1" si="3"/>
        <v>0</v>
      </c>
      <c r="G91" s="4">
        <f t="shared" ca="1" si="6"/>
        <v>0</v>
      </c>
    </row>
    <row r="92" spans="1:7" x14ac:dyDescent="0.3">
      <c r="A92" s="4">
        <f t="shared" ca="1" si="3"/>
        <v>0</v>
      </c>
      <c r="G92" s="4">
        <f t="shared" ca="1" si="6"/>
        <v>0</v>
      </c>
    </row>
    <row r="93" spans="1:7" x14ac:dyDescent="0.3">
      <c r="A93" s="4">
        <f t="shared" ca="1" si="3"/>
        <v>0</v>
      </c>
      <c r="G93" s="4">
        <f t="shared" ca="1" si="6"/>
        <v>0</v>
      </c>
    </row>
    <row r="94" spans="1:7" x14ac:dyDescent="0.3">
      <c r="A94" s="4">
        <f t="shared" ca="1" si="3"/>
        <v>0</v>
      </c>
      <c r="G94" s="4">
        <f t="shared" ca="1" si="6"/>
        <v>0</v>
      </c>
    </row>
    <row r="95" spans="1:7" x14ac:dyDescent="0.3">
      <c r="A95" s="4">
        <f t="shared" ca="1" si="3"/>
        <v>0</v>
      </c>
      <c r="G95" s="4">
        <f t="shared" ca="1" si="6"/>
        <v>0</v>
      </c>
    </row>
    <row r="96" spans="1:7" x14ac:dyDescent="0.3">
      <c r="A96" s="4">
        <f t="shared" ca="1" si="3"/>
        <v>0</v>
      </c>
      <c r="G96" s="4">
        <f t="shared" ca="1" si="6"/>
        <v>0</v>
      </c>
    </row>
    <row r="97" spans="1:7" x14ac:dyDescent="0.3">
      <c r="A97" s="4">
        <f t="shared" ca="1" si="3"/>
        <v>0</v>
      </c>
      <c r="G97" s="4">
        <f t="shared" ca="1" si="6"/>
        <v>0</v>
      </c>
    </row>
    <row r="98" spans="1:7" x14ac:dyDescent="0.3">
      <c r="A98" s="4">
        <f t="shared" ca="1" si="3"/>
        <v>0</v>
      </c>
      <c r="G98" s="4">
        <f t="shared" ca="1" si="6"/>
        <v>0</v>
      </c>
    </row>
    <row r="99" spans="1:7" x14ac:dyDescent="0.3">
      <c r="A99" s="4">
        <f t="shared" ca="1" si="3"/>
        <v>0</v>
      </c>
      <c r="G99" s="4">
        <f t="shared" ca="1" si="6"/>
        <v>0</v>
      </c>
    </row>
    <row r="100" spans="1:7" x14ac:dyDescent="0.3">
      <c r="A100" s="4">
        <f t="shared" ca="1" si="3"/>
        <v>0</v>
      </c>
      <c r="G100" s="4">
        <f t="shared" ca="1" si="6"/>
        <v>0</v>
      </c>
    </row>
    <row r="101" spans="1:7" x14ac:dyDescent="0.3">
      <c r="A101" s="4">
        <f t="shared" ca="1" si="3"/>
        <v>0</v>
      </c>
      <c r="G101" s="4">
        <f t="shared" ca="1" si="6"/>
        <v>0</v>
      </c>
    </row>
    <row r="102" spans="1:7" x14ac:dyDescent="0.3">
      <c r="A102" s="4">
        <f t="shared" ref="A102:A165" ca="1" si="7">OFFSET($B102,0,LangOffset,1,1)</f>
        <v>0</v>
      </c>
      <c r="G102" s="4">
        <f t="shared" ca="1" si="6"/>
        <v>0</v>
      </c>
    </row>
    <row r="103" spans="1:7" x14ac:dyDescent="0.3">
      <c r="A103" s="4">
        <f t="shared" ca="1" si="7"/>
        <v>0</v>
      </c>
      <c r="G103" s="4">
        <f t="shared" ca="1" si="6"/>
        <v>0</v>
      </c>
    </row>
    <row r="104" spans="1:7" x14ac:dyDescent="0.3">
      <c r="A104" s="4">
        <f t="shared" ca="1" si="7"/>
        <v>0</v>
      </c>
      <c r="G104" s="4">
        <f t="shared" ca="1" si="6"/>
        <v>0</v>
      </c>
    </row>
    <row r="105" spans="1:7" x14ac:dyDescent="0.3">
      <c r="A105" s="4">
        <f t="shared" ca="1" si="7"/>
        <v>0</v>
      </c>
      <c r="G105" s="4">
        <f t="shared" ca="1" si="6"/>
        <v>0</v>
      </c>
    </row>
    <row r="106" spans="1:7" x14ac:dyDescent="0.3">
      <c r="A106" s="4">
        <f t="shared" ca="1" si="7"/>
        <v>0</v>
      </c>
      <c r="G106" s="4">
        <f t="shared" ca="1" si="6"/>
        <v>0</v>
      </c>
    </row>
    <row r="107" spans="1:7" x14ac:dyDescent="0.3">
      <c r="A107" s="4">
        <f t="shared" ca="1" si="7"/>
        <v>0</v>
      </c>
      <c r="G107" s="4">
        <f t="shared" ca="1" si="6"/>
        <v>0</v>
      </c>
    </row>
    <row r="108" spans="1:7" x14ac:dyDescent="0.3">
      <c r="A108" s="4">
        <f t="shared" ca="1" si="7"/>
        <v>0</v>
      </c>
      <c r="G108" s="4">
        <f t="shared" ca="1" si="6"/>
        <v>0</v>
      </c>
    </row>
    <row r="109" spans="1:7" x14ac:dyDescent="0.3">
      <c r="A109" s="4">
        <f t="shared" ca="1" si="7"/>
        <v>0</v>
      </c>
      <c r="G109" s="4">
        <f t="shared" ca="1" si="6"/>
        <v>0</v>
      </c>
    </row>
    <row r="110" spans="1:7" x14ac:dyDescent="0.3">
      <c r="A110" s="4">
        <f t="shared" ca="1" si="7"/>
        <v>0</v>
      </c>
      <c r="G110" s="4">
        <f t="shared" ca="1" si="6"/>
        <v>0</v>
      </c>
    </row>
    <row r="111" spans="1:7" x14ac:dyDescent="0.3">
      <c r="A111" s="4">
        <f t="shared" ca="1" si="7"/>
        <v>0</v>
      </c>
      <c r="G111" s="4">
        <f t="shared" ca="1" si="6"/>
        <v>0</v>
      </c>
    </row>
    <row r="112" spans="1:7" x14ac:dyDescent="0.3">
      <c r="A112" s="4">
        <f t="shared" ca="1" si="7"/>
        <v>0</v>
      </c>
      <c r="G112" s="4">
        <f t="shared" ca="1" si="6"/>
        <v>0</v>
      </c>
    </row>
    <row r="113" spans="1:7" x14ac:dyDescent="0.3">
      <c r="A113" s="4">
        <f t="shared" ca="1" si="7"/>
        <v>0</v>
      </c>
      <c r="G113" s="4">
        <f t="shared" ca="1" si="6"/>
        <v>0</v>
      </c>
    </row>
    <row r="114" spans="1:7" x14ac:dyDescent="0.3">
      <c r="A114" s="4">
        <f t="shared" ca="1" si="7"/>
        <v>0</v>
      </c>
      <c r="G114" s="4">
        <f t="shared" ca="1" si="6"/>
        <v>0</v>
      </c>
    </row>
    <row r="115" spans="1:7" x14ac:dyDescent="0.3">
      <c r="A115" s="4">
        <f t="shared" ca="1" si="7"/>
        <v>0</v>
      </c>
      <c r="G115" s="4">
        <f t="shared" ca="1" si="6"/>
        <v>0</v>
      </c>
    </row>
    <row r="116" spans="1:7" x14ac:dyDescent="0.3">
      <c r="A116" s="4">
        <f t="shared" ca="1" si="7"/>
        <v>0</v>
      </c>
      <c r="G116" s="4">
        <f t="shared" ca="1" si="6"/>
        <v>0</v>
      </c>
    </row>
    <row r="117" spans="1:7" x14ac:dyDescent="0.3">
      <c r="A117" s="4">
        <f t="shared" ca="1" si="7"/>
        <v>0</v>
      </c>
      <c r="G117" s="4">
        <f t="shared" ca="1" si="6"/>
        <v>0</v>
      </c>
    </row>
    <row r="118" spans="1:7" x14ac:dyDescent="0.3">
      <c r="A118" s="4">
        <f t="shared" ca="1" si="7"/>
        <v>0</v>
      </c>
      <c r="G118" s="4">
        <f t="shared" ca="1" si="6"/>
        <v>0</v>
      </c>
    </row>
    <row r="119" spans="1:7" x14ac:dyDescent="0.3">
      <c r="A119" s="4">
        <f t="shared" ca="1" si="7"/>
        <v>0</v>
      </c>
      <c r="G119" s="4">
        <f t="shared" ca="1" si="6"/>
        <v>0</v>
      </c>
    </row>
    <row r="120" spans="1:7" x14ac:dyDescent="0.3">
      <c r="A120" s="4">
        <f t="shared" ca="1" si="7"/>
        <v>0</v>
      </c>
      <c r="G120" s="4">
        <f t="shared" ca="1" si="6"/>
        <v>0</v>
      </c>
    </row>
    <row r="121" spans="1:7" x14ac:dyDescent="0.3">
      <c r="A121" s="4">
        <f t="shared" ca="1" si="7"/>
        <v>0</v>
      </c>
      <c r="G121" s="4">
        <f t="shared" ca="1" si="6"/>
        <v>0</v>
      </c>
    </row>
    <row r="122" spans="1:7" x14ac:dyDescent="0.3">
      <c r="A122" s="4">
        <f t="shared" ca="1" si="7"/>
        <v>0</v>
      </c>
      <c r="G122" s="4">
        <f t="shared" ca="1" si="6"/>
        <v>0</v>
      </c>
    </row>
    <row r="123" spans="1:7" x14ac:dyDescent="0.3">
      <c r="A123" s="4">
        <f t="shared" ca="1" si="7"/>
        <v>0</v>
      </c>
      <c r="G123" s="4">
        <f t="shared" ca="1" si="6"/>
        <v>0</v>
      </c>
    </row>
    <row r="124" spans="1:7" x14ac:dyDescent="0.3">
      <c r="A124" s="4">
        <f t="shared" ca="1" si="7"/>
        <v>0</v>
      </c>
      <c r="G124" s="4">
        <f t="shared" ca="1" si="6"/>
        <v>0</v>
      </c>
    </row>
    <row r="125" spans="1:7" x14ac:dyDescent="0.3">
      <c r="A125" s="4">
        <f t="shared" ca="1" si="7"/>
        <v>0</v>
      </c>
      <c r="G125" s="4">
        <f t="shared" ca="1" si="6"/>
        <v>0</v>
      </c>
    </row>
    <row r="126" spans="1:7" x14ac:dyDescent="0.3">
      <c r="A126" s="4">
        <f t="shared" ca="1" si="7"/>
        <v>0</v>
      </c>
      <c r="G126" s="4">
        <f t="shared" ca="1" si="6"/>
        <v>0</v>
      </c>
    </row>
    <row r="127" spans="1:7" x14ac:dyDescent="0.3">
      <c r="A127" s="4">
        <f t="shared" ca="1" si="7"/>
        <v>0</v>
      </c>
      <c r="G127" s="4">
        <f t="shared" ca="1" si="6"/>
        <v>0</v>
      </c>
    </row>
    <row r="128" spans="1:7" x14ac:dyDescent="0.3">
      <c r="A128" s="4">
        <f t="shared" ca="1" si="7"/>
        <v>0</v>
      </c>
      <c r="G128" s="4">
        <f t="shared" ca="1" si="6"/>
        <v>0</v>
      </c>
    </row>
    <row r="129" spans="1:7" x14ac:dyDescent="0.3">
      <c r="A129" s="4">
        <f t="shared" ca="1" si="7"/>
        <v>0</v>
      </c>
      <c r="G129" s="4">
        <f t="shared" ca="1" si="6"/>
        <v>0</v>
      </c>
    </row>
    <row r="130" spans="1:7" x14ac:dyDescent="0.3">
      <c r="A130" s="4">
        <f t="shared" ca="1" si="7"/>
        <v>0</v>
      </c>
      <c r="G130" s="4">
        <f t="shared" ca="1" si="6"/>
        <v>0</v>
      </c>
    </row>
    <row r="131" spans="1:7" x14ac:dyDescent="0.3">
      <c r="A131" s="4">
        <f t="shared" ca="1" si="7"/>
        <v>0</v>
      </c>
      <c r="G131" s="4">
        <f t="shared" ca="1" si="6"/>
        <v>0</v>
      </c>
    </row>
    <row r="132" spans="1:7" x14ac:dyDescent="0.3">
      <c r="A132" s="4">
        <f t="shared" ca="1" si="7"/>
        <v>0</v>
      </c>
      <c r="G132" s="4">
        <f t="shared" ca="1" si="6"/>
        <v>0</v>
      </c>
    </row>
    <row r="133" spans="1:7" x14ac:dyDescent="0.3">
      <c r="A133" s="4">
        <f t="shared" ca="1" si="7"/>
        <v>0</v>
      </c>
      <c r="G133" s="4">
        <f t="shared" ca="1" si="6"/>
        <v>0</v>
      </c>
    </row>
    <row r="134" spans="1:7" x14ac:dyDescent="0.3">
      <c r="A134" s="4">
        <f t="shared" ca="1" si="7"/>
        <v>0</v>
      </c>
      <c r="G134" s="4">
        <f t="shared" ca="1" si="6"/>
        <v>0</v>
      </c>
    </row>
    <row r="135" spans="1:7" x14ac:dyDescent="0.3">
      <c r="A135" s="4">
        <f t="shared" ca="1" si="7"/>
        <v>0</v>
      </c>
      <c r="G135" s="4">
        <f t="shared" ca="1" si="6"/>
        <v>0</v>
      </c>
    </row>
    <row r="136" spans="1:7" x14ac:dyDescent="0.3">
      <c r="A136" s="4">
        <f t="shared" ca="1" si="7"/>
        <v>0</v>
      </c>
      <c r="G136" s="4">
        <f t="shared" ref="G136:G199" ca="1" si="8">OFFSET($H136,0,LangOffset,1,1)</f>
        <v>0</v>
      </c>
    </row>
    <row r="137" spans="1:7" x14ac:dyDescent="0.3">
      <c r="A137" s="4">
        <f t="shared" ca="1" si="7"/>
        <v>0</v>
      </c>
      <c r="G137" s="4">
        <f t="shared" ca="1" si="8"/>
        <v>0</v>
      </c>
    </row>
    <row r="138" spans="1:7" x14ac:dyDescent="0.3">
      <c r="A138" s="4">
        <f t="shared" ca="1" si="7"/>
        <v>0</v>
      </c>
      <c r="G138" s="4">
        <f t="shared" ca="1" si="8"/>
        <v>0</v>
      </c>
    </row>
    <row r="139" spans="1:7" x14ac:dyDescent="0.3">
      <c r="A139" s="4">
        <f t="shared" ca="1" si="7"/>
        <v>0</v>
      </c>
      <c r="G139" s="4">
        <f t="shared" ca="1" si="8"/>
        <v>0</v>
      </c>
    </row>
    <row r="140" spans="1:7" x14ac:dyDescent="0.3">
      <c r="A140" s="4">
        <f t="shared" ca="1" si="7"/>
        <v>0</v>
      </c>
      <c r="G140" s="4">
        <f t="shared" ca="1" si="8"/>
        <v>0</v>
      </c>
    </row>
    <row r="141" spans="1:7" x14ac:dyDescent="0.3">
      <c r="A141" s="4">
        <f t="shared" ca="1" si="7"/>
        <v>0</v>
      </c>
      <c r="G141" s="4">
        <f t="shared" ca="1" si="8"/>
        <v>0</v>
      </c>
    </row>
    <row r="142" spans="1:7" x14ac:dyDescent="0.3">
      <c r="A142" s="4">
        <f t="shared" ca="1" si="7"/>
        <v>0</v>
      </c>
      <c r="G142" s="4">
        <f t="shared" ca="1" si="8"/>
        <v>0</v>
      </c>
    </row>
    <row r="143" spans="1:7" x14ac:dyDescent="0.3">
      <c r="A143" s="4">
        <f t="shared" ca="1" si="7"/>
        <v>0</v>
      </c>
      <c r="G143" s="4">
        <f t="shared" ca="1" si="8"/>
        <v>0</v>
      </c>
    </row>
    <row r="144" spans="1:7" x14ac:dyDescent="0.3">
      <c r="A144" s="4">
        <f t="shared" ca="1" si="7"/>
        <v>0</v>
      </c>
      <c r="G144" s="4">
        <f t="shared" ca="1" si="8"/>
        <v>0</v>
      </c>
    </row>
    <row r="145" spans="1:7" x14ac:dyDescent="0.3">
      <c r="A145" s="4">
        <f t="shared" ca="1" si="7"/>
        <v>0</v>
      </c>
      <c r="G145" s="4">
        <f t="shared" ca="1" si="8"/>
        <v>0</v>
      </c>
    </row>
    <row r="146" spans="1:7" x14ac:dyDescent="0.3">
      <c r="A146" s="4">
        <f t="shared" ca="1" si="7"/>
        <v>0</v>
      </c>
      <c r="G146" s="4">
        <f t="shared" ca="1" si="8"/>
        <v>0</v>
      </c>
    </row>
    <row r="147" spans="1:7" x14ac:dyDescent="0.3">
      <c r="A147" s="4">
        <f t="shared" ca="1" si="7"/>
        <v>0</v>
      </c>
      <c r="G147" s="4">
        <f t="shared" ca="1" si="8"/>
        <v>0</v>
      </c>
    </row>
    <row r="148" spans="1:7" x14ac:dyDescent="0.3">
      <c r="A148" s="4">
        <f t="shared" ca="1" si="7"/>
        <v>0</v>
      </c>
      <c r="G148" s="4">
        <f t="shared" ca="1" si="8"/>
        <v>0</v>
      </c>
    </row>
    <row r="149" spans="1:7" x14ac:dyDescent="0.3">
      <c r="A149" s="4">
        <f t="shared" ca="1" si="7"/>
        <v>0</v>
      </c>
      <c r="G149" s="4">
        <f t="shared" ca="1" si="8"/>
        <v>0</v>
      </c>
    </row>
    <row r="150" spans="1:7" x14ac:dyDescent="0.3">
      <c r="A150" s="4">
        <f t="shared" ca="1" si="7"/>
        <v>0</v>
      </c>
      <c r="G150" s="4">
        <f t="shared" ca="1" si="8"/>
        <v>0</v>
      </c>
    </row>
    <row r="151" spans="1:7" x14ac:dyDescent="0.3">
      <c r="A151" s="4">
        <f t="shared" ca="1" si="7"/>
        <v>0</v>
      </c>
      <c r="G151" s="4">
        <f t="shared" ca="1" si="8"/>
        <v>0</v>
      </c>
    </row>
    <row r="152" spans="1:7" x14ac:dyDescent="0.3">
      <c r="A152" s="4">
        <f t="shared" ca="1" si="7"/>
        <v>0</v>
      </c>
      <c r="G152" s="4">
        <f t="shared" ca="1" si="8"/>
        <v>0</v>
      </c>
    </row>
    <row r="153" spans="1:7" x14ac:dyDescent="0.3">
      <c r="A153" s="4">
        <f t="shared" ca="1" si="7"/>
        <v>0</v>
      </c>
      <c r="G153" s="4">
        <f t="shared" ca="1" si="8"/>
        <v>0</v>
      </c>
    </row>
    <row r="154" spans="1:7" x14ac:dyDescent="0.3">
      <c r="A154" s="4">
        <f t="shared" ca="1" si="7"/>
        <v>0</v>
      </c>
      <c r="G154" s="4">
        <f t="shared" ca="1" si="8"/>
        <v>0</v>
      </c>
    </row>
    <row r="155" spans="1:7" x14ac:dyDescent="0.3">
      <c r="A155" s="4">
        <f t="shared" ca="1" si="7"/>
        <v>0</v>
      </c>
      <c r="G155" s="4">
        <f t="shared" ca="1" si="8"/>
        <v>0</v>
      </c>
    </row>
    <row r="156" spans="1:7" x14ac:dyDescent="0.3">
      <c r="A156" s="4">
        <f t="shared" ca="1" si="7"/>
        <v>0</v>
      </c>
      <c r="G156" s="4">
        <f t="shared" ca="1" si="8"/>
        <v>0</v>
      </c>
    </row>
    <row r="157" spans="1:7" x14ac:dyDescent="0.3">
      <c r="A157" s="4">
        <f t="shared" ca="1" si="7"/>
        <v>0</v>
      </c>
      <c r="G157" s="4">
        <f t="shared" ca="1" si="8"/>
        <v>0</v>
      </c>
    </row>
    <row r="158" spans="1:7" x14ac:dyDescent="0.3">
      <c r="A158" s="4">
        <f t="shared" ca="1" si="7"/>
        <v>0</v>
      </c>
      <c r="G158" s="4">
        <f t="shared" ca="1" si="8"/>
        <v>0</v>
      </c>
    </row>
    <row r="159" spans="1:7" x14ac:dyDescent="0.3">
      <c r="A159" s="4">
        <f t="shared" ca="1" si="7"/>
        <v>0</v>
      </c>
      <c r="G159" s="4">
        <f t="shared" ca="1" si="8"/>
        <v>0</v>
      </c>
    </row>
    <row r="160" spans="1:7" x14ac:dyDescent="0.3">
      <c r="A160" s="4">
        <f t="shared" ca="1" si="7"/>
        <v>0</v>
      </c>
      <c r="G160" s="4">
        <f t="shared" ca="1" si="8"/>
        <v>0</v>
      </c>
    </row>
    <row r="161" spans="1:7" x14ac:dyDescent="0.3">
      <c r="A161" s="4">
        <f t="shared" ca="1" si="7"/>
        <v>0</v>
      </c>
      <c r="G161" s="4">
        <f t="shared" ca="1" si="8"/>
        <v>0</v>
      </c>
    </row>
    <row r="162" spans="1:7" x14ac:dyDescent="0.3">
      <c r="A162" s="4">
        <f t="shared" ca="1" si="7"/>
        <v>0</v>
      </c>
      <c r="G162" s="4">
        <f t="shared" ca="1" si="8"/>
        <v>0</v>
      </c>
    </row>
    <row r="163" spans="1:7" x14ac:dyDescent="0.3">
      <c r="A163" s="4">
        <f t="shared" ca="1" si="7"/>
        <v>0</v>
      </c>
      <c r="G163" s="4">
        <f t="shared" ca="1" si="8"/>
        <v>0</v>
      </c>
    </row>
    <row r="164" spans="1:7" x14ac:dyDescent="0.3">
      <c r="A164" s="4">
        <f t="shared" ca="1" si="7"/>
        <v>0</v>
      </c>
      <c r="G164" s="4">
        <f t="shared" ca="1" si="8"/>
        <v>0</v>
      </c>
    </row>
    <row r="165" spans="1:7" x14ac:dyDescent="0.3">
      <c r="A165" s="4">
        <f t="shared" ca="1" si="7"/>
        <v>0</v>
      </c>
      <c r="G165" s="4">
        <f t="shared" ca="1" si="8"/>
        <v>0</v>
      </c>
    </row>
    <row r="166" spans="1:7" x14ac:dyDescent="0.3">
      <c r="A166" s="4">
        <f t="shared" ref="A166:A229" ca="1" si="9">OFFSET($B166,0,LangOffset,1,1)</f>
        <v>0</v>
      </c>
      <c r="G166" s="4">
        <f t="shared" ca="1" si="8"/>
        <v>0</v>
      </c>
    </row>
    <row r="167" spans="1:7" x14ac:dyDescent="0.3">
      <c r="A167" s="4">
        <f t="shared" ca="1" si="9"/>
        <v>0</v>
      </c>
      <c r="G167" s="4">
        <f t="shared" ca="1" si="8"/>
        <v>0</v>
      </c>
    </row>
    <row r="168" spans="1:7" x14ac:dyDescent="0.3">
      <c r="A168" s="4">
        <f t="shared" ca="1" si="9"/>
        <v>0</v>
      </c>
      <c r="G168" s="4">
        <f t="shared" ca="1" si="8"/>
        <v>0</v>
      </c>
    </row>
    <row r="169" spans="1:7" x14ac:dyDescent="0.3">
      <c r="A169" s="4">
        <f t="shared" ca="1" si="9"/>
        <v>0</v>
      </c>
      <c r="G169" s="4">
        <f t="shared" ca="1" si="8"/>
        <v>0</v>
      </c>
    </row>
    <row r="170" spans="1:7" x14ac:dyDescent="0.3">
      <c r="A170" s="4">
        <f t="shared" ca="1" si="9"/>
        <v>0</v>
      </c>
      <c r="G170" s="4">
        <f t="shared" ca="1" si="8"/>
        <v>0</v>
      </c>
    </row>
    <row r="171" spans="1:7" x14ac:dyDescent="0.3">
      <c r="A171" s="4">
        <f t="shared" ca="1" si="9"/>
        <v>0</v>
      </c>
      <c r="G171" s="4">
        <f t="shared" ca="1" si="8"/>
        <v>0</v>
      </c>
    </row>
    <row r="172" spans="1:7" x14ac:dyDescent="0.3">
      <c r="A172" s="4">
        <f t="shared" ca="1" si="9"/>
        <v>0</v>
      </c>
      <c r="G172" s="4">
        <f t="shared" ca="1" si="8"/>
        <v>0</v>
      </c>
    </row>
    <row r="173" spans="1:7" x14ac:dyDescent="0.3">
      <c r="A173" s="4">
        <f t="shared" ca="1" si="9"/>
        <v>0</v>
      </c>
      <c r="G173" s="4">
        <f t="shared" ca="1" si="8"/>
        <v>0</v>
      </c>
    </row>
    <row r="174" spans="1:7" x14ac:dyDescent="0.3">
      <c r="A174" s="4">
        <f t="shared" ca="1" si="9"/>
        <v>0</v>
      </c>
      <c r="G174" s="4">
        <f t="shared" ca="1" si="8"/>
        <v>0</v>
      </c>
    </row>
    <row r="175" spans="1:7" x14ac:dyDescent="0.3">
      <c r="A175" s="4">
        <f t="shared" ca="1" si="9"/>
        <v>0</v>
      </c>
      <c r="G175" s="4">
        <f t="shared" ca="1" si="8"/>
        <v>0</v>
      </c>
    </row>
    <row r="176" spans="1:7" x14ac:dyDescent="0.3">
      <c r="A176" s="4">
        <f t="shared" ca="1" si="9"/>
        <v>0</v>
      </c>
      <c r="G176" s="4">
        <f t="shared" ca="1" si="8"/>
        <v>0</v>
      </c>
    </row>
    <row r="177" spans="1:7" x14ac:dyDescent="0.3">
      <c r="A177" s="4">
        <f t="shared" ca="1" si="9"/>
        <v>0</v>
      </c>
      <c r="G177" s="4">
        <f t="shared" ca="1" si="8"/>
        <v>0</v>
      </c>
    </row>
    <row r="178" spans="1:7" x14ac:dyDescent="0.3">
      <c r="A178" s="4">
        <f t="shared" ca="1" si="9"/>
        <v>0</v>
      </c>
      <c r="G178" s="4">
        <f t="shared" ca="1" si="8"/>
        <v>0</v>
      </c>
    </row>
    <row r="179" spans="1:7" x14ac:dyDescent="0.3">
      <c r="A179" s="4">
        <f t="shared" ca="1" si="9"/>
        <v>0</v>
      </c>
      <c r="G179" s="4">
        <f t="shared" ca="1" si="8"/>
        <v>0</v>
      </c>
    </row>
    <row r="180" spans="1:7" x14ac:dyDescent="0.3">
      <c r="A180" s="4">
        <f t="shared" ca="1" si="9"/>
        <v>0</v>
      </c>
      <c r="G180" s="4">
        <f t="shared" ca="1" si="8"/>
        <v>0</v>
      </c>
    </row>
    <row r="181" spans="1:7" x14ac:dyDescent="0.3">
      <c r="A181" s="4">
        <f t="shared" ca="1" si="9"/>
        <v>0</v>
      </c>
      <c r="G181" s="4">
        <f t="shared" ca="1" si="8"/>
        <v>0</v>
      </c>
    </row>
    <row r="182" spans="1:7" x14ac:dyDescent="0.3">
      <c r="A182" s="4">
        <f t="shared" ca="1" si="9"/>
        <v>0</v>
      </c>
      <c r="G182" s="4">
        <f t="shared" ca="1" si="8"/>
        <v>0</v>
      </c>
    </row>
    <row r="183" spans="1:7" x14ac:dyDescent="0.3">
      <c r="A183" s="4">
        <f t="shared" ca="1" si="9"/>
        <v>0</v>
      </c>
      <c r="G183" s="4">
        <f t="shared" ca="1" si="8"/>
        <v>0</v>
      </c>
    </row>
    <row r="184" spans="1:7" x14ac:dyDescent="0.3">
      <c r="A184" s="4">
        <f t="shared" ca="1" si="9"/>
        <v>0</v>
      </c>
      <c r="G184" s="4">
        <f t="shared" ca="1" si="8"/>
        <v>0</v>
      </c>
    </row>
    <row r="185" spans="1:7" x14ac:dyDescent="0.3">
      <c r="A185" s="4">
        <f t="shared" ca="1" si="9"/>
        <v>0</v>
      </c>
      <c r="G185" s="4">
        <f t="shared" ca="1" si="8"/>
        <v>0</v>
      </c>
    </row>
    <row r="186" spans="1:7" x14ac:dyDescent="0.3">
      <c r="A186" s="4">
        <f t="shared" ca="1" si="9"/>
        <v>0</v>
      </c>
      <c r="G186" s="4">
        <f t="shared" ca="1" si="8"/>
        <v>0</v>
      </c>
    </row>
    <row r="187" spans="1:7" x14ac:dyDescent="0.3">
      <c r="A187" s="4">
        <f t="shared" ca="1" si="9"/>
        <v>0</v>
      </c>
      <c r="G187" s="4">
        <f t="shared" ca="1" si="8"/>
        <v>0</v>
      </c>
    </row>
    <row r="188" spans="1:7" x14ac:dyDescent="0.3">
      <c r="A188" s="4">
        <f t="shared" ca="1" si="9"/>
        <v>0</v>
      </c>
      <c r="G188" s="4">
        <f t="shared" ca="1" si="8"/>
        <v>0</v>
      </c>
    </row>
    <row r="189" spans="1:7" x14ac:dyDescent="0.3">
      <c r="A189" s="4">
        <f t="shared" ca="1" si="9"/>
        <v>0</v>
      </c>
      <c r="G189" s="4">
        <f t="shared" ca="1" si="8"/>
        <v>0</v>
      </c>
    </row>
    <row r="190" spans="1:7" x14ac:dyDescent="0.3">
      <c r="A190" s="4">
        <f t="shared" ca="1" si="9"/>
        <v>0</v>
      </c>
      <c r="G190" s="4">
        <f t="shared" ca="1" si="8"/>
        <v>0</v>
      </c>
    </row>
    <row r="191" spans="1:7" x14ac:dyDescent="0.3">
      <c r="A191" s="4">
        <f t="shared" ca="1" si="9"/>
        <v>0</v>
      </c>
      <c r="G191" s="4">
        <f t="shared" ca="1" si="8"/>
        <v>0</v>
      </c>
    </row>
    <row r="192" spans="1:7" x14ac:dyDescent="0.3">
      <c r="A192" s="4">
        <f t="shared" ca="1" si="9"/>
        <v>0</v>
      </c>
      <c r="G192" s="4">
        <f t="shared" ca="1" si="8"/>
        <v>0</v>
      </c>
    </row>
    <row r="193" spans="1:7" x14ac:dyDescent="0.3">
      <c r="A193" s="4">
        <f t="shared" ca="1" si="9"/>
        <v>0</v>
      </c>
      <c r="G193" s="4">
        <f t="shared" ca="1" si="8"/>
        <v>0</v>
      </c>
    </row>
    <row r="194" spans="1:7" x14ac:dyDescent="0.3">
      <c r="A194" s="4">
        <f t="shared" ca="1" si="9"/>
        <v>0</v>
      </c>
      <c r="G194" s="4">
        <f t="shared" ca="1" si="8"/>
        <v>0</v>
      </c>
    </row>
    <row r="195" spans="1:7" x14ac:dyDescent="0.3">
      <c r="A195" s="4">
        <f t="shared" ca="1" si="9"/>
        <v>0</v>
      </c>
      <c r="G195" s="4">
        <f t="shared" ca="1" si="8"/>
        <v>0</v>
      </c>
    </row>
    <row r="196" spans="1:7" x14ac:dyDescent="0.3">
      <c r="A196" s="4">
        <f t="shared" ca="1" si="9"/>
        <v>0</v>
      </c>
      <c r="G196" s="4">
        <f t="shared" ca="1" si="8"/>
        <v>0</v>
      </c>
    </row>
    <row r="197" spans="1:7" x14ac:dyDescent="0.3">
      <c r="A197" s="4">
        <f t="shared" ca="1" si="9"/>
        <v>0</v>
      </c>
      <c r="G197" s="4">
        <f t="shared" ca="1" si="8"/>
        <v>0</v>
      </c>
    </row>
    <row r="198" spans="1:7" x14ac:dyDescent="0.3">
      <c r="A198" s="4">
        <f t="shared" ca="1" si="9"/>
        <v>0</v>
      </c>
      <c r="G198" s="4">
        <f t="shared" ca="1" si="8"/>
        <v>0</v>
      </c>
    </row>
    <row r="199" spans="1:7" x14ac:dyDescent="0.3">
      <c r="A199" s="4">
        <f t="shared" ca="1" si="9"/>
        <v>0</v>
      </c>
      <c r="G199" s="4">
        <f t="shared" ca="1" si="8"/>
        <v>0</v>
      </c>
    </row>
    <row r="200" spans="1:7" x14ac:dyDescent="0.3">
      <c r="A200" s="4">
        <f t="shared" ca="1" si="9"/>
        <v>0</v>
      </c>
      <c r="G200" s="4">
        <f t="shared" ref="G200:G263" ca="1" si="10">OFFSET($H200,0,LangOffset,1,1)</f>
        <v>0</v>
      </c>
    </row>
    <row r="201" spans="1:7" x14ac:dyDescent="0.3">
      <c r="A201" s="4">
        <f t="shared" ca="1" si="9"/>
        <v>0</v>
      </c>
      <c r="G201" s="4">
        <f t="shared" ca="1" si="10"/>
        <v>0</v>
      </c>
    </row>
    <row r="202" spans="1:7" x14ac:dyDescent="0.3">
      <c r="A202" s="4">
        <f t="shared" ca="1" si="9"/>
        <v>0</v>
      </c>
      <c r="G202" s="4">
        <f t="shared" ca="1" si="10"/>
        <v>0</v>
      </c>
    </row>
    <row r="203" spans="1:7" x14ac:dyDescent="0.3">
      <c r="A203" s="4">
        <f t="shared" ca="1" si="9"/>
        <v>0</v>
      </c>
      <c r="G203" s="4">
        <f t="shared" ca="1" si="10"/>
        <v>0</v>
      </c>
    </row>
    <row r="204" spans="1:7" x14ac:dyDescent="0.3">
      <c r="A204" s="4">
        <f t="shared" ca="1" si="9"/>
        <v>0</v>
      </c>
      <c r="G204" s="4">
        <f t="shared" ca="1" si="10"/>
        <v>0</v>
      </c>
    </row>
    <row r="205" spans="1:7" x14ac:dyDescent="0.3">
      <c r="A205" s="4">
        <f t="shared" ca="1" si="9"/>
        <v>0</v>
      </c>
      <c r="G205" s="4">
        <f t="shared" ca="1" si="10"/>
        <v>0</v>
      </c>
    </row>
    <row r="206" spans="1:7" x14ac:dyDescent="0.3">
      <c r="A206" s="4">
        <f t="shared" ca="1" si="9"/>
        <v>0</v>
      </c>
      <c r="G206" s="4">
        <f t="shared" ca="1" si="10"/>
        <v>0</v>
      </c>
    </row>
    <row r="207" spans="1:7" x14ac:dyDescent="0.3">
      <c r="A207" s="4">
        <f t="shared" ca="1" si="9"/>
        <v>0</v>
      </c>
      <c r="G207" s="4">
        <f t="shared" ca="1" si="10"/>
        <v>0</v>
      </c>
    </row>
    <row r="208" spans="1:7" x14ac:dyDescent="0.3">
      <c r="A208" s="4">
        <f t="shared" ca="1" si="9"/>
        <v>0</v>
      </c>
      <c r="G208" s="4">
        <f t="shared" ca="1" si="10"/>
        <v>0</v>
      </c>
    </row>
    <row r="209" spans="1:7" x14ac:dyDescent="0.3">
      <c r="A209" s="4">
        <f t="shared" ca="1" si="9"/>
        <v>0</v>
      </c>
      <c r="G209" s="4">
        <f t="shared" ca="1" si="10"/>
        <v>0</v>
      </c>
    </row>
    <row r="210" spans="1:7" x14ac:dyDescent="0.3">
      <c r="A210" s="4">
        <f t="shared" ca="1" si="9"/>
        <v>0</v>
      </c>
      <c r="G210" s="4">
        <f t="shared" ca="1" si="10"/>
        <v>0</v>
      </c>
    </row>
    <row r="211" spans="1:7" x14ac:dyDescent="0.3">
      <c r="A211" s="4">
        <f t="shared" ca="1" si="9"/>
        <v>0</v>
      </c>
      <c r="G211" s="4">
        <f t="shared" ca="1" si="10"/>
        <v>0</v>
      </c>
    </row>
    <row r="212" spans="1:7" x14ac:dyDescent="0.3">
      <c r="A212" s="4">
        <f t="shared" ca="1" si="9"/>
        <v>0</v>
      </c>
      <c r="G212" s="4">
        <f t="shared" ca="1" si="10"/>
        <v>0</v>
      </c>
    </row>
    <row r="213" spans="1:7" x14ac:dyDescent="0.3">
      <c r="A213" s="4">
        <f t="shared" ca="1" si="9"/>
        <v>0</v>
      </c>
      <c r="G213" s="4">
        <f t="shared" ca="1" si="10"/>
        <v>0</v>
      </c>
    </row>
    <row r="214" spans="1:7" x14ac:dyDescent="0.3">
      <c r="A214" s="4">
        <f t="shared" ca="1" si="9"/>
        <v>0</v>
      </c>
      <c r="G214" s="4">
        <f t="shared" ca="1" si="10"/>
        <v>0</v>
      </c>
    </row>
    <row r="215" spans="1:7" x14ac:dyDescent="0.3">
      <c r="A215" s="4">
        <f t="shared" ca="1" si="9"/>
        <v>0</v>
      </c>
      <c r="G215" s="4">
        <f t="shared" ca="1" si="10"/>
        <v>0</v>
      </c>
    </row>
    <row r="216" spans="1:7" x14ac:dyDescent="0.3">
      <c r="A216" s="4">
        <f t="shared" ca="1" si="9"/>
        <v>0</v>
      </c>
      <c r="G216" s="4">
        <f t="shared" ca="1" si="10"/>
        <v>0</v>
      </c>
    </row>
    <row r="217" spans="1:7" x14ac:dyDescent="0.3">
      <c r="A217" s="4">
        <f t="shared" ca="1" si="9"/>
        <v>0</v>
      </c>
      <c r="G217" s="4">
        <f t="shared" ca="1" si="10"/>
        <v>0</v>
      </c>
    </row>
    <row r="218" spans="1:7" x14ac:dyDescent="0.3">
      <c r="A218" s="4">
        <f t="shared" ca="1" si="9"/>
        <v>0</v>
      </c>
      <c r="G218" s="4">
        <f t="shared" ca="1" si="10"/>
        <v>0</v>
      </c>
    </row>
    <row r="219" spans="1:7" x14ac:dyDescent="0.3">
      <c r="A219" s="4">
        <f t="shared" ca="1" si="9"/>
        <v>0</v>
      </c>
      <c r="G219" s="4">
        <f t="shared" ca="1" si="10"/>
        <v>0</v>
      </c>
    </row>
    <row r="220" spans="1:7" x14ac:dyDescent="0.3">
      <c r="A220" s="4">
        <f t="shared" ca="1" si="9"/>
        <v>0</v>
      </c>
      <c r="G220" s="4">
        <f t="shared" ca="1" si="10"/>
        <v>0</v>
      </c>
    </row>
    <row r="221" spans="1:7" x14ac:dyDescent="0.3">
      <c r="A221" s="4">
        <f t="shared" ca="1" si="9"/>
        <v>0</v>
      </c>
      <c r="G221" s="4">
        <f t="shared" ca="1" si="10"/>
        <v>0</v>
      </c>
    </row>
    <row r="222" spans="1:7" x14ac:dyDescent="0.3">
      <c r="A222" s="4">
        <f t="shared" ca="1" si="9"/>
        <v>0</v>
      </c>
      <c r="G222" s="4">
        <f t="shared" ca="1" si="10"/>
        <v>0</v>
      </c>
    </row>
    <row r="223" spans="1:7" x14ac:dyDescent="0.3">
      <c r="A223" s="4">
        <f t="shared" ca="1" si="9"/>
        <v>0</v>
      </c>
      <c r="G223" s="4">
        <f t="shared" ca="1" si="10"/>
        <v>0</v>
      </c>
    </row>
    <row r="224" spans="1:7" x14ac:dyDescent="0.3">
      <c r="A224" s="4">
        <f t="shared" ca="1" si="9"/>
        <v>0</v>
      </c>
      <c r="G224" s="4">
        <f t="shared" ca="1" si="10"/>
        <v>0</v>
      </c>
    </row>
    <row r="225" spans="1:7" x14ac:dyDescent="0.3">
      <c r="A225" s="4">
        <f t="shared" ca="1" si="9"/>
        <v>0</v>
      </c>
      <c r="G225" s="4">
        <f t="shared" ca="1" si="10"/>
        <v>0</v>
      </c>
    </row>
    <row r="226" spans="1:7" x14ac:dyDescent="0.3">
      <c r="A226" s="4">
        <f t="shared" ca="1" si="9"/>
        <v>0</v>
      </c>
      <c r="G226" s="4">
        <f t="shared" ca="1" si="10"/>
        <v>0</v>
      </c>
    </row>
    <row r="227" spans="1:7" x14ac:dyDescent="0.3">
      <c r="A227" s="4">
        <f t="shared" ca="1" si="9"/>
        <v>0</v>
      </c>
      <c r="G227" s="4">
        <f t="shared" ca="1" si="10"/>
        <v>0</v>
      </c>
    </row>
    <row r="228" spans="1:7" x14ac:dyDescent="0.3">
      <c r="A228" s="4">
        <f t="shared" ca="1" si="9"/>
        <v>0</v>
      </c>
      <c r="G228" s="4">
        <f t="shared" ca="1" si="10"/>
        <v>0</v>
      </c>
    </row>
    <row r="229" spans="1:7" x14ac:dyDescent="0.3">
      <c r="A229" s="4">
        <f t="shared" ca="1" si="9"/>
        <v>0</v>
      </c>
      <c r="G229" s="4">
        <f t="shared" ca="1" si="10"/>
        <v>0</v>
      </c>
    </row>
    <row r="230" spans="1:7" x14ac:dyDescent="0.3">
      <c r="A230" s="4">
        <f t="shared" ref="A230:A293" ca="1" si="11">OFFSET($B230,0,LangOffset,1,1)</f>
        <v>0</v>
      </c>
      <c r="G230" s="4">
        <f t="shared" ca="1" si="10"/>
        <v>0</v>
      </c>
    </row>
    <row r="231" spans="1:7" x14ac:dyDescent="0.3">
      <c r="A231" s="4">
        <f t="shared" ca="1" si="11"/>
        <v>0</v>
      </c>
      <c r="G231" s="4">
        <f t="shared" ca="1" si="10"/>
        <v>0</v>
      </c>
    </row>
    <row r="232" spans="1:7" x14ac:dyDescent="0.3">
      <c r="A232" s="4">
        <f t="shared" ca="1" si="11"/>
        <v>0</v>
      </c>
      <c r="G232" s="4">
        <f t="shared" ca="1" si="10"/>
        <v>0</v>
      </c>
    </row>
    <row r="233" spans="1:7" x14ac:dyDescent="0.3">
      <c r="A233" s="4">
        <f t="shared" ca="1" si="11"/>
        <v>0</v>
      </c>
      <c r="G233" s="4">
        <f t="shared" ca="1" si="10"/>
        <v>0</v>
      </c>
    </row>
    <row r="234" spans="1:7" x14ac:dyDescent="0.3">
      <c r="A234" s="4">
        <f t="shared" ca="1" si="11"/>
        <v>0</v>
      </c>
      <c r="G234" s="4">
        <f t="shared" ca="1" si="10"/>
        <v>0</v>
      </c>
    </row>
    <row r="235" spans="1:7" x14ac:dyDescent="0.3">
      <c r="A235" s="4">
        <f t="shared" ca="1" si="11"/>
        <v>0</v>
      </c>
      <c r="G235" s="4">
        <f t="shared" ca="1" si="10"/>
        <v>0</v>
      </c>
    </row>
    <row r="236" spans="1:7" x14ac:dyDescent="0.3">
      <c r="A236" s="4">
        <f t="shared" ca="1" si="11"/>
        <v>0</v>
      </c>
      <c r="G236" s="4">
        <f t="shared" ca="1" si="10"/>
        <v>0</v>
      </c>
    </row>
    <row r="237" spans="1:7" x14ac:dyDescent="0.3">
      <c r="A237" s="4">
        <f t="shared" ca="1" si="11"/>
        <v>0</v>
      </c>
      <c r="G237" s="4">
        <f t="shared" ca="1" si="10"/>
        <v>0</v>
      </c>
    </row>
    <row r="238" spans="1:7" x14ac:dyDescent="0.3">
      <c r="A238" s="4">
        <f t="shared" ca="1" si="11"/>
        <v>0</v>
      </c>
      <c r="G238" s="4">
        <f t="shared" ca="1" si="10"/>
        <v>0</v>
      </c>
    </row>
    <row r="239" spans="1:7" x14ac:dyDescent="0.3">
      <c r="A239" s="4">
        <f t="shared" ca="1" si="11"/>
        <v>0</v>
      </c>
      <c r="G239" s="4">
        <f t="shared" ca="1" si="10"/>
        <v>0</v>
      </c>
    </row>
    <row r="240" spans="1:7" x14ac:dyDescent="0.3">
      <c r="A240" s="4">
        <f t="shared" ca="1" si="11"/>
        <v>0</v>
      </c>
      <c r="G240" s="4">
        <f t="shared" ca="1" si="10"/>
        <v>0</v>
      </c>
    </row>
    <row r="241" spans="1:7" x14ac:dyDescent="0.3">
      <c r="A241" s="4">
        <f t="shared" ca="1" si="11"/>
        <v>0</v>
      </c>
      <c r="G241" s="4">
        <f t="shared" ca="1" si="10"/>
        <v>0</v>
      </c>
    </row>
    <row r="242" spans="1:7" x14ac:dyDescent="0.3">
      <c r="A242" s="4">
        <f t="shared" ca="1" si="11"/>
        <v>0</v>
      </c>
      <c r="G242" s="4">
        <f t="shared" ca="1" si="10"/>
        <v>0</v>
      </c>
    </row>
    <row r="243" spans="1:7" x14ac:dyDescent="0.3">
      <c r="A243" s="4">
        <f t="shared" ca="1" si="11"/>
        <v>0</v>
      </c>
      <c r="G243" s="4">
        <f t="shared" ca="1" si="10"/>
        <v>0</v>
      </c>
    </row>
    <row r="244" spans="1:7" x14ac:dyDescent="0.3">
      <c r="A244" s="4">
        <f t="shared" ca="1" si="11"/>
        <v>0</v>
      </c>
      <c r="G244" s="4">
        <f t="shared" ca="1" si="10"/>
        <v>0</v>
      </c>
    </row>
    <row r="245" spans="1:7" x14ac:dyDescent="0.3">
      <c r="A245" s="4">
        <f t="shared" ca="1" si="11"/>
        <v>0</v>
      </c>
      <c r="G245" s="4">
        <f t="shared" ca="1" si="10"/>
        <v>0</v>
      </c>
    </row>
    <row r="246" spans="1:7" x14ac:dyDescent="0.3">
      <c r="A246" s="4">
        <f t="shared" ca="1" si="11"/>
        <v>0</v>
      </c>
      <c r="G246" s="4">
        <f t="shared" ca="1" si="10"/>
        <v>0</v>
      </c>
    </row>
    <row r="247" spans="1:7" x14ac:dyDescent="0.3">
      <c r="A247" s="4">
        <f t="shared" ca="1" si="11"/>
        <v>0</v>
      </c>
      <c r="G247" s="4">
        <f t="shared" ca="1" si="10"/>
        <v>0</v>
      </c>
    </row>
    <row r="248" spans="1:7" x14ac:dyDescent="0.3">
      <c r="A248" s="4">
        <f t="shared" ca="1" si="11"/>
        <v>0</v>
      </c>
      <c r="G248" s="4">
        <f t="shared" ca="1" si="10"/>
        <v>0</v>
      </c>
    </row>
    <row r="249" spans="1:7" x14ac:dyDescent="0.3">
      <c r="A249" s="4">
        <f t="shared" ca="1" si="11"/>
        <v>0</v>
      </c>
      <c r="G249" s="4">
        <f t="shared" ca="1" si="10"/>
        <v>0</v>
      </c>
    </row>
    <row r="250" spans="1:7" x14ac:dyDescent="0.3">
      <c r="A250" s="4">
        <f t="shared" ca="1" si="11"/>
        <v>0</v>
      </c>
      <c r="G250" s="4">
        <f t="shared" ca="1" si="10"/>
        <v>0</v>
      </c>
    </row>
    <row r="251" spans="1:7" x14ac:dyDescent="0.3">
      <c r="A251" s="4">
        <f t="shared" ca="1" si="11"/>
        <v>0</v>
      </c>
      <c r="G251" s="4">
        <f t="shared" ca="1" si="10"/>
        <v>0</v>
      </c>
    </row>
    <row r="252" spans="1:7" x14ac:dyDescent="0.3">
      <c r="A252" s="4">
        <f t="shared" ca="1" si="11"/>
        <v>0</v>
      </c>
      <c r="G252" s="4">
        <f t="shared" ca="1" si="10"/>
        <v>0</v>
      </c>
    </row>
    <row r="253" spans="1:7" x14ac:dyDescent="0.3">
      <c r="A253" s="4">
        <f t="shared" ca="1" si="11"/>
        <v>0</v>
      </c>
      <c r="G253" s="4">
        <f t="shared" ca="1" si="10"/>
        <v>0</v>
      </c>
    </row>
    <row r="254" spans="1:7" x14ac:dyDescent="0.3">
      <c r="A254" s="4">
        <f t="shared" ca="1" si="11"/>
        <v>0</v>
      </c>
      <c r="G254" s="4">
        <f t="shared" ca="1" si="10"/>
        <v>0</v>
      </c>
    </row>
    <row r="255" spans="1:7" x14ac:dyDescent="0.3">
      <c r="A255" s="4">
        <f t="shared" ca="1" si="11"/>
        <v>0</v>
      </c>
      <c r="G255" s="4">
        <f t="shared" ca="1" si="10"/>
        <v>0</v>
      </c>
    </row>
    <row r="256" spans="1:7" x14ac:dyDescent="0.3">
      <c r="A256" s="4">
        <f t="shared" ca="1" si="11"/>
        <v>0</v>
      </c>
      <c r="G256" s="4">
        <f t="shared" ca="1" si="10"/>
        <v>0</v>
      </c>
    </row>
    <row r="257" spans="1:7" x14ac:dyDescent="0.3">
      <c r="A257" s="4">
        <f t="shared" ca="1" si="11"/>
        <v>0</v>
      </c>
      <c r="G257" s="4">
        <f t="shared" ca="1" si="10"/>
        <v>0</v>
      </c>
    </row>
    <row r="258" spans="1:7" x14ac:dyDescent="0.3">
      <c r="A258" s="4">
        <f t="shared" ca="1" si="11"/>
        <v>0</v>
      </c>
      <c r="G258" s="4">
        <f t="shared" ca="1" si="10"/>
        <v>0</v>
      </c>
    </row>
    <row r="259" spans="1:7" x14ac:dyDescent="0.3">
      <c r="A259" s="4">
        <f t="shared" ca="1" si="11"/>
        <v>0</v>
      </c>
      <c r="G259" s="4">
        <f t="shared" ca="1" si="10"/>
        <v>0</v>
      </c>
    </row>
    <row r="260" spans="1:7" x14ac:dyDescent="0.3">
      <c r="A260" s="4">
        <f t="shared" ca="1" si="11"/>
        <v>0</v>
      </c>
      <c r="G260" s="4">
        <f t="shared" ca="1" si="10"/>
        <v>0</v>
      </c>
    </row>
    <row r="261" spans="1:7" x14ac:dyDescent="0.3">
      <c r="A261" s="4">
        <f t="shared" ca="1" si="11"/>
        <v>0</v>
      </c>
      <c r="G261" s="4">
        <f t="shared" ca="1" si="10"/>
        <v>0</v>
      </c>
    </row>
    <row r="262" spans="1:7" x14ac:dyDescent="0.3">
      <c r="A262" s="4">
        <f t="shared" ca="1" si="11"/>
        <v>0</v>
      </c>
      <c r="G262" s="4">
        <f t="shared" ca="1" si="10"/>
        <v>0</v>
      </c>
    </row>
    <row r="263" spans="1:7" x14ac:dyDescent="0.3">
      <c r="A263" s="4">
        <f t="shared" ca="1" si="11"/>
        <v>0</v>
      </c>
      <c r="G263" s="4">
        <f t="shared" ca="1" si="10"/>
        <v>0</v>
      </c>
    </row>
    <row r="264" spans="1:7" x14ac:dyDescent="0.3">
      <c r="A264" s="4">
        <f t="shared" ca="1" si="11"/>
        <v>0</v>
      </c>
      <c r="G264" s="4">
        <f t="shared" ref="G264:G327" ca="1" si="12">OFFSET($H264,0,LangOffset,1,1)</f>
        <v>0</v>
      </c>
    </row>
    <row r="265" spans="1:7" x14ac:dyDescent="0.3">
      <c r="A265" s="4">
        <f t="shared" ca="1" si="11"/>
        <v>0</v>
      </c>
      <c r="G265" s="4">
        <f t="shared" ca="1" si="12"/>
        <v>0</v>
      </c>
    </row>
    <row r="266" spans="1:7" x14ac:dyDescent="0.3">
      <c r="A266" s="4">
        <f t="shared" ca="1" si="11"/>
        <v>0</v>
      </c>
      <c r="G266" s="4">
        <f t="shared" ca="1" si="12"/>
        <v>0</v>
      </c>
    </row>
    <row r="267" spans="1:7" x14ac:dyDescent="0.3">
      <c r="A267" s="4">
        <f t="shared" ca="1" si="11"/>
        <v>0</v>
      </c>
      <c r="G267" s="4">
        <f t="shared" ca="1" si="12"/>
        <v>0</v>
      </c>
    </row>
    <row r="268" spans="1:7" x14ac:dyDescent="0.3">
      <c r="A268" s="4">
        <f t="shared" ca="1" si="11"/>
        <v>0</v>
      </c>
      <c r="G268" s="4">
        <f t="shared" ca="1" si="12"/>
        <v>0</v>
      </c>
    </row>
    <row r="269" spans="1:7" x14ac:dyDescent="0.3">
      <c r="A269" s="4">
        <f t="shared" ca="1" si="11"/>
        <v>0</v>
      </c>
      <c r="G269" s="4">
        <f t="shared" ca="1" si="12"/>
        <v>0</v>
      </c>
    </row>
    <row r="270" spans="1:7" x14ac:dyDescent="0.3">
      <c r="A270" s="4">
        <f t="shared" ca="1" si="11"/>
        <v>0</v>
      </c>
      <c r="G270" s="4">
        <f t="shared" ca="1" si="12"/>
        <v>0</v>
      </c>
    </row>
    <row r="271" spans="1:7" x14ac:dyDescent="0.3">
      <c r="A271" s="4">
        <f t="shared" ca="1" si="11"/>
        <v>0</v>
      </c>
      <c r="G271" s="4">
        <f t="shared" ca="1" si="12"/>
        <v>0</v>
      </c>
    </row>
    <row r="272" spans="1:7" x14ac:dyDescent="0.3">
      <c r="A272" s="4">
        <f t="shared" ca="1" si="11"/>
        <v>0</v>
      </c>
      <c r="G272" s="4">
        <f t="shared" ca="1" si="12"/>
        <v>0</v>
      </c>
    </row>
    <row r="273" spans="1:7" x14ac:dyDescent="0.3">
      <c r="A273" s="4">
        <f t="shared" ca="1" si="11"/>
        <v>0</v>
      </c>
      <c r="G273" s="4">
        <f t="shared" ca="1" si="12"/>
        <v>0</v>
      </c>
    </row>
    <row r="274" spans="1:7" x14ac:dyDescent="0.3">
      <c r="A274" s="4">
        <f t="shared" ca="1" si="11"/>
        <v>0</v>
      </c>
      <c r="G274" s="4">
        <f t="shared" ca="1" si="12"/>
        <v>0</v>
      </c>
    </row>
    <row r="275" spans="1:7" x14ac:dyDescent="0.3">
      <c r="A275" s="4">
        <f t="shared" ca="1" si="11"/>
        <v>0</v>
      </c>
      <c r="G275" s="4">
        <f t="shared" ca="1" si="12"/>
        <v>0</v>
      </c>
    </row>
    <row r="276" spans="1:7" x14ac:dyDescent="0.3">
      <c r="A276" s="4">
        <f t="shared" ca="1" si="11"/>
        <v>0</v>
      </c>
      <c r="G276" s="4">
        <f t="shared" ca="1" si="12"/>
        <v>0</v>
      </c>
    </row>
    <row r="277" spans="1:7" x14ac:dyDescent="0.3">
      <c r="A277" s="4">
        <f t="shared" ca="1" si="11"/>
        <v>0</v>
      </c>
      <c r="G277" s="4">
        <f t="shared" ca="1" si="12"/>
        <v>0</v>
      </c>
    </row>
    <row r="278" spans="1:7" x14ac:dyDescent="0.3">
      <c r="A278" s="4">
        <f t="shared" ca="1" si="11"/>
        <v>0</v>
      </c>
      <c r="G278" s="4">
        <f t="shared" ca="1" si="12"/>
        <v>0</v>
      </c>
    </row>
    <row r="279" spans="1:7" x14ac:dyDescent="0.3">
      <c r="A279" s="4">
        <f t="shared" ca="1" si="11"/>
        <v>0</v>
      </c>
      <c r="G279" s="4">
        <f t="shared" ca="1" si="12"/>
        <v>0</v>
      </c>
    </row>
    <row r="280" spans="1:7" x14ac:dyDescent="0.3">
      <c r="A280" s="4">
        <f t="shared" ca="1" si="11"/>
        <v>0</v>
      </c>
      <c r="G280" s="4">
        <f t="shared" ca="1" si="12"/>
        <v>0</v>
      </c>
    </row>
    <row r="281" spans="1:7" x14ac:dyDescent="0.3">
      <c r="A281" s="4">
        <f t="shared" ca="1" si="11"/>
        <v>0</v>
      </c>
      <c r="G281" s="4">
        <f t="shared" ca="1" si="12"/>
        <v>0</v>
      </c>
    </row>
    <row r="282" spans="1:7" x14ac:dyDescent="0.3">
      <c r="A282" s="4">
        <f t="shared" ca="1" si="11"/>
        <v>0</v>
      </c>
      <c r="G282" s="4">
        <f t="shared" ca="1" si="12"/>
        <v>0</v>
      </c>
    </row>
    <row r="283" spans="1:7" x14ac:dyDescent="0.3">
      <c r="A283" s="4">
        <f t="shared" ca="1" si="11"/>
        <v>0</v>
      </c>
      <c r="G283" s="4">
        <f t="shared" ca="1" si="12"/>
        <v>0</v>
      </c>
    </row>
    <row r="284" spans="1:7" x14ac:dyDescent="0.3">
      <c r="A284" s="4">
        <f t="shared" ca="1" si="11"/>
        <v>0</v>
      </c>
      <c r="G284" s="4">
        <f t="shared" ca="1" si="12"/>
        <v>0</v>
      </c>
    </row>
    <row r="285" spans="1:7" x14ac:dyDescent="0.3">
      <c r="A285" s="4">
        <f t="shared" ca="1" si="11"/>
        <v>0</v>
      </c>
      <c r="G285" s="4">
        <f t="shared" ca="1" si="12"/>
        <v>0</v>
      </c>
    </row>
    <row r="286" spans="1:7" x14ac:dyDescent="0.3">
      <c r="A286" s="4">
        <f t="shared" ca="1" si="11"/>
        <v>0</v>
      </c>
      <c r="G286" s="4">
        <f t="shared" ca="1" si="12"/>
        <v>0</v>
      </c>
    </row>
    <row r="287" spans="1:7" x14ac:dyDescent="0.3">
      <c r="A287" s="4">
        <f t="shared" ca="1" si="11"/>
        <v>0</v>
      </c>
      <c r="G287" s="4">
        <f t="shared" ca="1" si="12"/>
        <v>0</v>
      </c>
    </row>
    <row r="288" spans="1:7" x14ac:dyDescent="0.3">
      <c r="A288" s="4">
        <f t="shared" ca="1" si="11"/>
        <v>0</v>
      </c>
      <c r="G288" s="4">
        <f t="shared" ca="1" si="12"/>
        <v>0</v>
      </c>
    </row>
    <row r="289" spans="1:7" x14ac:dyDescent="0.3">
      <c r="A289" s="4">
        <f t="shared" ca="1" si="11"/>
        <v>0</v>
      </c>
      <c r="G289" s="4">
        <f t="shared" ca="1" si="12"/>
        <v>0</v>
      </c>
    </row>
    <row r="290" spans="1:7" x14ac:dyDescent="0.3">
      <c r="A290" s="4">
        <f t="shared" ca="1" si="11"/>
        <v>0</v>
      </c>
      <c r="G290" s="4">
        <f t="shared" ca="1" si="12"/>
        <v>0</v>
      </c>
    </row>
    <row r="291" spans="1:7" x14ac:dyDescent="0.3">
      <c r="A291" s="4">
        <f t="shared" ca="1" si="11"/>
        <v>0</v>
      </c>
      <c r="G291" s="4">
        <f t="shared" ca="1" si="12"/>
        <v>0</v>
      </c>
    </row>
    <row r="292" spans="1:7" x14ac:dyDescent="0.3">
      <c r="A292" s="4">
        <f t="shared" ca="1" si="11"/>
        <v>0</v>
      </c>
      <c r="G292" s="4">
        <f t="shared" ca="1" si="12"/>
        <v>0</v>
      </c>
    </row>
    <row r="293" spans="1:7" x14ac:dyDescent="0.3">
      <c r="A293" s="4">
        <f t="shared" ca="1" si="11"/>
        <v>0</v>
      </c>
      <c r="G293" s="4">
        <f t="shared" ca="1" si="12"/>
        <v>0</v>
      </c>
    </row>
    <row r="294" spans="1:7" x14ac:dyDescent="0.3">
      <c r="A294" s="4">
        <f t="shared" ref="A294:A357" ca="1" si="13">OFFSET($B294,0,LangOffset,1,1)</f>
        <v>0</v>
      </c>
      <c r="G294" s="4">
        <f t="shared" ca="1" si="12"/>
        <v>0</v>
      </c>
    </row>
    <row r="295" spans="1:7" x14ac:dyDescent="0.3">
      <c r="A295" s="4">
        <f t="shared" ca="1" si="13"/>
        <v>0</v>
      </c>
      <c r="G295" s="4">
        <f t="shared" ca="1" si="12"/>
        <v>0</v>
      </c>
    </row>
    <row r="296" spans="1:7" x14ac:dyDescent="0.3">
      <c r="A296" s="4">
        <f t="shared" ca="1" si="13"/>
        <v>0</v>
      </c>
      <c r="G296" s="4">
        <f t="shared" ca="1" si="12"/>
        <v>0</v>
      </c>
    </row>
    <row r="297" spans="1:7" x14ac:dyDescent="0.3">
      <c r="A297" s="4">
        <f t="shared" ca="1" si="13"/>
        <v>0</v>
      </c>
      <c r="G297" s="4">
        <f t="shared" ca="1" si="12"/>
        <v>0</v>
      </c>
    </row>
    <row r="298" spans="1:7" x14ac:dyDescent="0.3">
      <c r="A298" s="4">
        <f t="shared" ca="1" si="13"/>
        <v>0</v>
      </c>
      <c r="G298" s="4">
        <f t="shared" ca="1" si="12"/>
        <v>0</v>
      </c>
    </row>
    <row r="299" spans="1:7" x14ac:dyDescent="0.3">
      <c r="A299" s="4">
        <f t="shared" ca="1" si="13"/>
        <v>0</v>
      </c>
      <c r="G299" s="4">
        <f t="shared" ca="1" si="12"/>
        <v>0</v>
      </c>
    </row>
    <row r="300" spans="1:7" x14ac:dyDescent="0.3">
      <c r="A300" s="4">
        <f t="shared" ca="1" si="13"/>
        <v>0</v>
      </c>
      <c r="G300" s="4">
        <f t="shared" ca="1" si="12"/>
        <v>0</v>
      </c>
    </row>
    <row r="301" spans="1:7" x14ac:dyDescent="0.3">
      <c r="A301" s="4">
        <f t="shared" ca="1" si="13"/>
        <v>0</v>
      </c>
      <c r="G301" s="4">
        <f t="shared" ca="1" si="12"/>
        <v>0</v>
      </c>
    </row>
    <row r="302" spans="1:7" x14ac:dyDescent="0.3">
      <c r="A302" s="4">
        <f t="shared" ca="1" si="13"/>
        <v>0</v>
      </c>
      <c r="G302" s="4">
        <f t="shared" ca="1" si="12"/>
        <v>0</v>
      </c>
    </row>
    <row r="303" spans="1:7" x14ac:dyDescent="0.3">
      <c r="A303" s="4">
        <f t="shared" ca="1" si="13"/>
        <v>0</v>
      </c>
      <c r="G303" s="4">
        <f t="shared" ca="1" si="12"/>
        <v>0</v>
      </c>
    </row>
    <row r="304" spans="1:7" x14ac:dyDescent="0.3">
      <c r="A304" s="4">
        <f t="shared" ca="1" si="13"/>
        <v>0</v>
      </c>
      <c r="G304" s="4">
        <f t="shared" ca="1" si="12"/>
        <v>0</v>
      </c>
    </row>
    <row r="305" spans="1:7" x14ac:dyDescent="0.3">
      <c r="A305" s="4">
        <f t="shared" ca="1" si="13"/>
        <v>0</v>
      </c>
      <c r="G305" s="4">
        <f t="shared" ca="1" si="12"/>
        <v>0</v>
      </c>
    </row>
    <row r="306" spans="1:7" x14ac:dyDescent="0.3">
      <c r="A306" s="4">
        <f t="shared" ca="1" si="13"/>
        <v>0</v>
      </c>
      <c r="G306" s="4">
        <f t="shared" ca="1" si="12"/>
        <v>0</v>
      </c>
    </row>
    <row r="307" spans="1:7" x14ac:dyDescent="0.3">
      <c r="A307" s="4">
        <f t="shared" ca="1" si="13"/>
        <v>0</v>
      </c>
      <c r="G307" s="4">
        <f t="shared" ca="1" si="12"/>
        <v>0</v>
      </c>
    </row>
    <row r="308" spans="1:7" x14ac:dyDescent="0.3">
      <c r="A308" s="4">
        <f t="shared" ca="1" si="13"/>
        <v>0</v>
      </c>
      <c r="G308" s="4">
        <f t="shared" ca="1" si="12"/>
        <v>0</v>
      </c>
    </row>
    <row r="309" spans="1:7" x14ac:dyDescent="0.3">
      <c r="A309" s="4">
        <f t="shared" ca="1" si="13"/>
        <v>0</v>
      </c>
      <c r="G309" s="4">
        <f t="shared" ca="1" si="12"/>
        <v>0</v>
      </c>
    </row>
    <row r="310" spans="1:7" x14ac:dyDescent="0.3">
      <c r="A310" s="4">
        <f t="shared" ca="1" si="13"/>
        <v>0</v>
      </c>
      <c r="G310" s="4">
        <f t="shared" ca="1" si="12"/>
        <v>0</v>
      </c>
    </row>
    <row r="311" spans="1:7" x14ac:dyDescent="0.3">
      <c r="A311" s="4">
        <f t="shared" ca="1" si="13"/>
        <v>0</v>
      </c>
      <c r="G311" s="4">
        <f t="shared" ca="1" si="12"/>
        <v>0</v>
      </c>
    </row>
    <row r="312" spans="1:7" x14ac:dyDescent="0.3">
      <c r="A312" s="4">
        <f t="shared" ca="1" si="13"/>
        <v>0</v>
      </c>
      <c r="G312" s="4">
        <f t="shared" ca="1" si="12"/>
        <v>0</v>
      </c>
    </row>
    <row r="313" spans="1:7" x14ac:dyDescent="0.3">
      <c r="A313" s="4">
        <f t="shared" ca="1" si="13"/>
        <v>0</v>
      </c>
      <c r="G313" s="4">
        <f t="shared" ca="1" si="12"/>
        <v>0</v>
      </c>
    </row>
    <row r="314" spans="1:7" x14ac:dyDescent="0.3">
      <c r="A314" s="4">
        <f t="shared" ca="1" si="13"/>
        <v>0</v>
      </c>
      <c r="G314" s="4">
        <f t="shared" ca="1" si="12"/>
        <v>0</v>
      </c>
    </row>
    <row r="315" spans="1:7" x14ac:dyDescent="0.3">
      <c r="A315" s="4">
        <f t="shared" ca="1" si="13"/>
        <v>0</v>
      </c>
      <c r="G315" s="4">
        <f t="shared" ca="1" si="12"/>
        <v>0</v>
      </c>
    </row>
    <row r="316" spans="1:7" x14ac:dyDescent="0.3">
      <c r="A316" s="4">
        <f t="shared" ca="1" si="13"/>
        <v>0</v>
      </c>
      <c r="G316" s="4">
        <f t="shared" ca="1" si="12"/>
        <v>0</v>
      </c>
    </row>
    <row r="317" spans="1:7" x14ac:dyDescent="0.3">
      <c r="A317" s="4">
        <f t="shared" ca="1" si="13"/>
        <v>0</v>
      </c>
      <c r="G317" s="4">
        <f t="shared" ca="1" si="12"/>
        <v>0</v>
      </c>
    </row>
    <row r="318" spans="1:7" x14ac:dyDescent="0.3">
      <c r="A318" s="4">
        <f t="shared" ca="1" si="13"/>
        <v>0</v>
      </c>
      <c r="G318" s="4">
        <f t="shared" ca="1" si="12"/>
        <v>0</v>
      </c>
    </row>
    <row r="319" spans="1:7" x14ac:dyDescent="0.3">
      <c r="A319" s="4">
        <f t="shared" ca="1" si="13"/>
        <v>0</v>
      </c>
      <c r="G319" s="4">
        <f t="shared" ca="1" si="12"/>
        <v>0</v>
      </c>
    </row>
    <row r="320" spans="1:7" x14ac:dyDescent="0.3">
      <c r="A320" s="4">
        <f t="shared" ca="1" si="13"/>
        <v>0</v>
      </c>
      <c r="G320" s="4">
        <f t="shared" ca="1" si="12"/>
        <v>0</v>
      </c>
    </row>
    <row r="321" spans="1:7" x14ac:dyDescent="0.3">
      <c r="A321" s="4">
        <f t="shared" ca="1" si="13"/>
        <v>0</v>
      </c>
      <c r="G321" s="4">
        <f t="shared" ca="1" si="12"/>
        <v>0</v>
      </c>
    </row>
    <row r="322" spans="1:7" x14ac:dyDescent="0.3">
      <c r="A322" s="4">
        <f t="shared" ca="1" si="13"/>
        <v>0</v>
      </c>
      <c r="G322" s="4">
        <f t="shared" ca="1" si="12"/>
        <v>0</v>
      </c>
    </row>
    <row r="323" spans="1:7" x14ac:dyDescent="0.3">
      <c r="A323" s="4">
        <f t="shared" ca="1" si="13"/>
        <v>0</v>
      </c>
      <c r="G323" s="4">
        <f t="shared" ca="1" si="12"/>
        <v>0</v>
      </c>
    </row>
    <row r="324" spans="1:7" x14ac:dyDescent="0.3">
      <c r="A324" s="4">
        <f t="shared" ca="1" si="13"/>
        <v>0</v>
      </c>
      <c r="G324" s="4">
        <f t="shared" ca="1" si="12"/>
        <v>0</v>
      </c>
    </row>
    <row r="325" spans="1:7" x14ac:dyDescent="0.3">
      <c r="A325" s="4">
        <f t="shared" ca="1" si="13"/>
        <v>0</v>
      </c>
      <c r="G325" s="4">
        <f t="shared" ca="1" si="12"/>
        <v>0</v>
      </c>
    </row>
    <row r="326" spans="1:7" x14ac:dyDescent="0.3">
      <c r="A326" s="4">
        <f t="shared" ca="1" si="13"/>
        <v>0</v>
      </c>
      <c r="G326" s="4">
        <f t="shared" ca="1" si="12"/>
        <v>0</v>
      </c>
    </row>
    <row r="327" spans="1:7" x14ac:dyDescent="0.3">
      <c r="A327" s="4">
        <f t="shared" ca="1" si="13"/>
        <v>0</v>
      </c>
      <c r="G327" s="4">
        <f t="shared" ca="1" si="12"/>
        <v>0</v>
      </c>
    </row>
    <row r="328" spans="1:7" x14ac:dyDescent="0.3">
      <c r="A328" s="4">
        <f t="shared" ca="1" si="13"/>
        <v>0</v>
      </c>
      <c r="G328" s="4">
        <f t="shared" ref="G328:G391" ca="1" si="14">OFFSET($H328,0,LangOffset,1,1)</f>
        <v>0</v>
      </c>
    </row>
    <row r="329" spans="1:7" x14ac:dyDescent="0.3">
      <c r="A329" s="4">
        <f t="shared" ca="1" si="13"/>
        <v>0</v>
      </c>
      <c r="G329" s="4">
        <f t="shared" ca="1" si="14"/>
        <v>0</v>
      </c>
    </row>
    <row r="330" spans="1:7" x14ac:dyDescent="0.3">
      <c r="A330" s="4">
        <f t="shared" ca="1" si="13"/>
        <v>0</v>
      </c>
      <c r="G330" s="4">
        <f t="shared" ca="1" si="14"/>
        <v>0</v>
      </c>
    </row>
    <row r="331" spans="1:7" x14ac:dyDescent="0.3">
      <c r="A331" s="4">
        <f t="shared" ca="1" si="13"/>
        <v>0</v>
      </c>
      <c r="G331" s="4">
        <f t="shared" ca="1" si="14"/>
        <v>0</v>
      </c>
    </row>
    <row r="332" spans="1:7" x14ac:dyDescent="0.3">
      <c r="A332" s="4">
        <f t="shared" ca="1" si="13"/>
        <v>0</v>
      </c>
      <c r="G332" s="4">
        <f t="shared" ca="1" si="14"/>
        <v>0</v>
      </c>
    </row>
    <row r="333" spans="1:7" x14ac:dyDescent="0.3">
      <c r="A333" s="4">
        <f t="shared" ca="1" si="13"/>
        <v>0</v>
      </c>
      <c r="G333" s="4">
        <f t="shared" ca="1" si="14"/>
        <v>0</v>
      </c>
    </row>
    <row r="334" spans="1:7" x14ac:dyDescent="0.3">
      <c r="A334" s="4">
        <f t="shared" ca="1" si="13"/>
        <v>0</v>
      </c>
      <c r="G334" s="4">
        <f t="shared" ca="1" si="14"/>
        <v>0</v>
      </c>
    </row>
    <row r="335" spans="1:7" x14ac:dyDescent="0.3">
      <c r="A335" s="4">
        <f t="shared" ca="1" si="13"/>
        <v>0</v>
      </c>
      <c r="G335" s="4">
        <f t="shared" ca="1" si="14"/>
        <v>0</v>
      </c>
    </row>
    <row r="336" spans="1:7" x14ac:dyDescent="0.3">
      <c r="A336" s="4">
        <f t="shared" ca="1" si="13"/>
        <v>0</v>
      </c>
      <c r="G336" s="4">
        <f t="shared" ca="1" si="14"/>
        <v>0</v>
      </c>
    </row>
    <row r="337" spans="1:7" x14ac:dyDescent="0.3">
      <c r="A337" s="4">
        <f t="shared" ca="1" si="13"/>
        <v>0</v>
      </c>
      <c r="G337" s="4">
        <f t="shared" ca="1" si="14"/>
        <v>0</v>
      </c>
    </row>
    <row r="338" spans="1:7" x14ac:dyDescent="0.3">
      <c r="A338" s="4">
        <f t="shared" ca="1" si="13"/>
        <v>0</v>
      </c>
      <c r="G338" s="4">
        <f t="shared" ca="1" si="14"/>
        <v>0</v>
      </c>
    </row>
    <row r="339" spans="1:7" x14ac:dyDescent="0.3">
      <c r="A339" s="4">
        <f t="shared" ca="1" si="13"/>
        <v>0</v>
      </c>
      <c r="G339" s="4">
        <f t="shared" ca="1" si="14"/>
        <v>0</v>
      </c>
    </row>
    <row r="340" spans="1:7" x14ac:dyDescent="0.3">
      <c r="A340" s="4">
        <f t="shared" ca="1" si="13"/>
        <v>0</v>
      </c>
      <c r="G340" s="4">
        <f t="shared" ca="1" si="14"/>
        <v>0</v>
      </c>
    </row>
    <row r="341" spans="1:7" x14ac:dyDescent="0.3">
      <c r="A341" s="4">
        <f t="shared" ca="1" si="13"/>
        <v>0</v>
      </c>
      <c r="G341" s="4">
        <f t="shared" ca="1" si="14"/>
        <v>0</v>
      </c>
    </row>
    <row r="342" spans="1:7" x14ac:dyDescent="0.3">
      <c r="A342" s="4">
        <f t="shared" ca="1" si="13"/>
        <v>0</v>
      </c>
      <c r="G342" s="4">
        <f t="shared" ca="1" si="14"/>
        <v>0</v>
      </c>
    </row>
    <row r="343" spans="1:7" x14ac:dyDescent="0.3">
      <c r="A343" s="4">
        <f t="shared" ca="1" si="13"/>
        <v>0</v>
      </c>
      <c r="G343" s="4">
        <f t="shared" ca="1" si="14"/>
        <v>0</v>
      </c>
    </row>
    <row r="344" spans="1:7" x14ac:dyDescent="0.3">
      <c r="A344" s="4">
        <f t="shared" ca="1" si="13"/>
        <v>0</v>
      </c>
      <c r="G344" s="4">
        <f t="shared" ca="1" si="14"/>
        <v>0</v>
      </c>
    </row>
    <row r="345" spans="1:7" x14ac:dyDescent="0.3">
      <c r="A345" s="4">
        <f t="shared" ca="1" si="13"/>
        <v>0</v>
      </c>
      <c r="G345" s="4">
        <f t="shared" ca="1" si="14"/>
        <v>0</v>
      </c>
    </row>
    <row r="346" spans="1:7" x14ac:dyDescent="0.3">
      <c r="A346" s="4">
        <f t="shared" ca="1" si="13"/>
        <v>0</v>
      </c>
      <c r="G346" s="4">
        <f t="shared" ca="1" si="14"/>
        <v>0</v>
      </c>
    </row>
    <row r="347" spans="1:7" x14ac:dyDescent="0.3">
      <c r="A347" s="4">
        <f t="shared" ca="1" si="13"/>
        <v>0</v>
      </c>
      <c r="G347" s="4">
        <f t="shared" ca="1" si="14"/>
        <v>0</v>
      </c>
    </row>
    <row r="348" spans="1:7" x14ac:dyDescent="0.3">
      <c r="A348" s="4">
        <f t="shared" ca="1" si="13"/>
        <v>0</v>
      </c>
      <c r="G348" s="4">
        <f t="shared" ca="1" si="14"/>
        <v>0</v>
      </c>
    </row>
    <row r="349" spans="1:7" x14ac:dyDescent="0.3">
      <c r="A349" s="4">
        <f t="shared" ca="1" si="13"/>
        <v>0</v>
      </c>
      <c r="G349" s="4">
        <f t="shared" ca="1" si="14"/>
        <v>0</v>
      </c>
    </row>
    <row r="350" spans="1:7" x14ac:dyDescent="0.3">
      <c r="A350" s="4">
        <f t="shared" ca="1" si="13"/>
        <v>0</v>
      </c>
      <c r="G350" s="4">
        <f t="shared" ca="1" si="14"/>
        <v>0</v>
      </c>
    </row>
    <row r="351" spans="1:7" x14ac:dyDescent="0.3">
      <c r="A351" s="4">
        <f t="shared" ca="1" si="13"/>
        <v>0</v>
      </c>
      <c r="G351" s="4">
        <f t="shared" ca="1" si="14"/>
        <v>0</v>
      </c>
    </row>
    <row r="352" spans="1:7" x14ac:dyDescent="0.3">
      <c r="A352" s="4">
        <f t="shared" ca="1" si="13"/>
        <v>0</v>
      </c>
      <c r="G352" s="4">
        <f t="shared" ca="1" si="14"/>
        <v>0</v>
      </c>
    </row>
    <row r="353" spans="1:7" x14ac:dyDescent="0.3">
      <c r="A353" s="4">
        <f t="shared" ca="1" si="13"/>
        <v>0</v>
      </c>
      <c r="G353" s="4">
        <f t="shared" ca="1" si="14"/>
        <v>0</v>
      </c>
    </row>
    <row r="354" spans="1:7" x14ac:dyDescent="0.3">
      <c r="A354" s="4">
        <f t="shared" ca="1" si="13"/>
        <v>0</v>
      </c>
      <c r="G354" s="4">
        <f t="shared" ca="1" si="14"/>
        <v>0</v>
      </c>
    </row>
    <row r="355" spans="1:7" x14ac:dyDescent="0.3">
      <c r="A355" s="4">
        <f t="shared" ca="1" si="13"/>
        <v>0</v>
      </c>
      <c r="G355" s="4">
        <f t="shared" ca="1" si="14"/>
        <v>0</v>
      </c>
    </row>
    <row r="356" spans="1:7" x14ac:dyDescent="0.3">
      <c r="A356" s="4">
        <f t="shared" ca="1" si="13"/>
        <v>0</v>
      </c>
      <c r="G356" s="4">
        <f t="shared" ca="1" si="14"/>
        <v>0</v>
      </c>
    </row>
    <row r="357" spans="1:7" x14ac:dyDescent="0.3">
      <c r="A357" s="4">
        <f t="shared" ca="1" si="13"/>
        <v>0</v>
      </c>
      <c r="G357" s="4">
        <f t="shared" ca="1" si="14"/>
        <v>0</v>
      </c>
    </row>
    <row r="358" spans="1:7" x14ac:dyDescent="0.3">
      <c r="A358" s="4">
        <f t="shared" ref="A358:A421" ca="1" si="15">OFFSET($B358,0,LangOffset,1,1)</f>
        <v>0</v>
      </c>
      <c r="G358" s="4">
        <f t="shared" ca="1" si="14"/>
        <v>0</v>
      </c>
    </row>
    <row r="359" spans="1:7" x14ac:dyDescent="0.3">
      <c r="A359" s="4">
        <f t="shared" ca="1" si="15"/>
        <v>0</v>
      </c>
      <c r="G359" s="4">
        <f t="shared" ca="1" si="14"/>
        <v>0</v>
      </c>
    </row>
    <row r="360" spans="1:7" x14ac:dyDescent="0.3">
      <c r="A360" s="4">
        <f t="shared" ca="1" si="15"/>
        <v>0</v>
      </c>
      <c r="G360" s="4">
        <f t="shared" ca="1" si="14"/>
        <v>0</v>
      </c>
    </row>
    <row r="361" spans="1:7" x14ac:dyDescent="0.3">
      <c r="A361" s="4">
        <f t="shared" ca="1" si="15"/>
        <v>0</v>
      </c>
      <c r="G361" s="4">
        <f t="shared" ca="1" si="14"/>
        <v>0</v>
      </c>
    </row>
    <row r="362" spans="1:7" x14ac:dyDescent="0.3">
      <c r="A362" s="4">
        <f t="shared" ca="1" si="15"/>
        <v>0</v>
      </c>
      <c r="G362" s="4">
        <f t="shared" ca="1" si="14"/>
        <v>0</v>
      </c>
    </row>
    <row r="363" spans="1:7" x14ac:dyDescent="0.3">
      <c r="A363" s="4">
        <f t="shared" ca="1" si="15"/>
        <v>0</v>
      </c>
      <c r="G363" s="4">
        <f t="shared" ca="1" si="14"/>
        <v>0</v>
      </c>
    </row>
    <row r="364" spans="1:7" x14ac:dyDescent="0.3">
      <c r="A364" s="4">
        <f t="shared" ca="1" si="15"/>
        <v>0</v>
      </c>
      <c r="G364" s="4">
        <f t="shared" ca="1" si="14"/>
        <v>0</v>
      </c>
    </row>
    <row r="365" spans="1:7" x14ac:dyDescent="0.3">
      <c r="A365" s="4">
        <f t="shared" ca="1" si="15"/>
        <v>0</v>
      </c>
      <c r="G365" s="4">
        <f t="shared" ca="1" si="14"/>
        <v>0</v>
      </c>
    </row>
    <row r="366" spans="1:7" x14ac:dyDescent="0.3">
      <c r="A366" s="4">
        <f t="shared" ca="1" si="15"/>
        <v>0</v>
      </c>
      <c r="G366" s="4">
        <f t="shared" ca="1" si="14"/>
        <v>0</v>
      </c>
    </row>
    <row r="367" spans="1:7" x14ac:dyDescent="0.3">
      <c r="A367" s="4">
        <f t="shared" ca="1" si="15"/>
        <v>0</v>
      </c>
      <c r="G367" s="4">
        <f t="shared" ca="1" si="14"/>
        <v>0</v>
      </c>
    </row>
    <row r="368" spans="1:7" x14ac:dyDescent="0.3">
      <c r="A368" s="4">
        <f t="shared" ca="1" si="15"/>
        <v>0</v>
      </c>
      <c r="G368" s="4">
        <f t="shared" ca="1" si="14"/>
        <v>0</v>
      </c>
    </row>
    <row r="369" spans="1:7" x14ac:dyDescent="0.3">
      <c r="A369" s="4">
        <f t="shared" ca="1" si="15"/>
        <v>0</v>
      </c>
      <c r="G369" s="4">
        <f t="shared" ca="1" si="14"/>
        <v>0</v>
      </c>
    </row>
    <row r="370" spans="1:7" x14ac:dyDescent="0.3">
      <c r="A370" s="4">
        <f t="shared" ca="1" si="15"/>
        <v>0</v>
      </c>
      <c r="G370" s="4">
        <f t="shared" ca="1" si="14"/>
        <v>0</v>
      </c>
    </row>
    <row r="371" spans="1:7" x14ac:dyDescent="0.3">
      <c r="A371" s="4">
        <f t="shared" ca="1" si="15"/>
        <v>0</v>
      </c>
      <c r="G371" s="4">
        <f t="shared" ca="1" si="14"/>
        <v>0</v>
      </c>
    </row>
    <row r="372" spans="1:7" x14ac:dyDescent="0.3">
      <c r="A372" s="4">
        <f t="shared" ca="1" si="15"/>
        <v>0</v>
      </c>
      <c r="G372" s="4">
        <f t="shared" ca="1" si="14"/>
        <v>0</v>
      </c>
    </row>
    <row r="373" spans="1:7" x14ac:dyDescent="0.3">
      <c r="A373" s="4">
        <f t="shared" ca="1" si="15"/>
        <v>0</v>
      </c>
      <c r="G373" s="4">
        <f t="shared" ca="1" si="14"/>
        <v>0</v>
      </c>
    </row>
    <row r="374" spans="1:7" x14ac:dyDescent="0.3">
      <c r="A374" s="4">
        <f t="shared" ca="1" si="15"/>
        <v>0</v>
      </c>
      <c r="G374" s="4">
        <f t="shared" ca="1" si="14"/>
        <v>0</v>
      </c>
    </row>
    <row r="375" spans="1:7" x14ac:dyDescent="0.3">
      <c r="A375" s="4">
        <f t="shared" ca="1" si="15"/>
        <v>0</v>
      </c>
      <c r="G375" s="4">
        <f t="shared" ca="1" si="14"/>
        <v>0</v>
      </c>
    </row>
    <row r="376" spans="1:7" x14ac:dyDescent="0.3">
      <c r="A376" s="4">
        <f t="shared" ca="1" si="15"/>
        <v>0</v>
      </c>
      <c r="G376" s="4">
        <f t="shared" ca="1" si="14"/>
        <v>0</v>
      </c>
    </row>
    <row r="377" spans="1:7" x14ac:dyDescent="0.3">
      <c r="A377" s="4">
        <f t="shared" ca="1" si="15"/>
        <v>0</v>
      </c>
      <c r="G377" s="4">
        <f t="shared" ca="1" si="14"/>
        <v>0</v>
      </c>
    </row>
    <row r="378" spans="1:7" x14ac:dyDescent="0.3">
      <c r="A378" s="4">
        <f t="shared" ca="1" si="15"/>
        <v>0</v>
      </c>
      <c r="G378" s="4">
        <f t="shared" ca="1" si="14"/>
        <v>0</v>
      </c>
    </row>
    <row r="379" spans="1:7" x14ac:dyDescent="0.3">
      <c r="A379" s="4">
        <f t="shared" ca="1" si="15"/>
        <v>0</v>
      </c>
      <c r="G379" s="4">
        <f t="shared" ca="1" si="14"/>
        <v>0</v>
      </c>
    </row>
    <row r="380" spans="1:7" x14ac:dyDescent="0.3">
      <c r="A380" s="4">
        <f t="shared" ca="1" si="15"/>
        <v>0</v>
      </c>
      <c r="G380" s="4">
        <f t="shared" ca="1" si="14"/>
        <v>0</v>
      </c>
    </row>
    <row r="381" spans="1:7" x14ac:dyDescent="0.3">
      <c r="A381" s="4">
        <f t="shared" ca="1" si="15"/>
        <v>0</v>
      </c>
      <c r="G381" s="4">
        <f t="shared" ca="1" si="14"/>
        <v>0</v>
      </c>
    </row>
    <row r="382" spans="1:7" x14ac:dyDescent="0.3">
      <c r="A382" s="4">
        <f t="shared" ca="1" si="15"/>
        <v>0</v>
      </c>
      <c r="G382" s="4">
        <f t="shared" ca="1" si="14"/>
        <v>0</v>
      </c>
    </row>
    <row r="383" spans="1:7" x14ac:dyDescent="0.3">
      <c r="A383" s="4">
        <f t="shared" ca="1" si="15"/>
        <v>0</v>
      </c>
      <c r="G383" s="4">
        <f t="shared" ca="1" si="14"/>
        <v>0</v>
      </c>
    </row>
    <row r="384" spans="1:7" x14ac:dyDescent="0.3">
      <c r="A384" s="4">
        <f t="shared" ca="1" si="15"/>
        <v>0</v>
      </c>
      <c r="G384" s="4">
        <f t="shared" ca="1" si="14"/>
        <v>0</v>
      </c>
    </row>
    <row r="385" spans="1:7" x14ac:dyDescent="0.3">
      <c r="A385" s="4">
        <f t="shared" ca="1" si="15"/>
        <v>0</v>
      </c>
      <c r="G385" s="4">
        <f t="shared" ca="1" si="14"/>
        <v>0</v>
      </c>
    </row>
    <row r="386" spans="1:7" x14ac:dyDescent="0.3">
      <c r="A386" s="4">
        <f t="shared" ca="1" si="15"/>
        <v>0</v>
      </c>
      <c r="G386" s="4">
        <f t="shared" ca="1" si="14"/>
        <v>0</v>
      </c>
    </row>
    <row r="387" spans="1:7" x14ac:dyDescent="0.3">
      <c r="A387" s="4">
        <f t="shared" ca="1" si="15"/>
        <v>0</v>
      </c>
      <c r="G387" s="4">
        <f t="shared" ca="1" si="14"/>
        <v>0</v>
      </c>
    </row>
    <row r="388" spans="1:7" x14ac:dyDescent="0.3">
      <c r="A388" s="4">
        <f t="shared" ca="1" si="15"/>
        <v>0</v>
      </c>
      <c r="G388" s="4">
        <f t="shared" ca="1" si="14"/>
        <v>0</v>
      </c>
    </row>
    <row r="389" spans="1:7" x14ac:dyDescent="0.3">
      <c r="A389" s="4">
        <f t="shared" ca="1" si="15"/>
        <v>0</v>
      </c>
      <c r="G389" s="4">
        <f t="shared" ca="1" si="14"/>
        <v>0</v>
      </c>
    </row>
    <row r="390" spans="1:7" x14ac:dyDescent="0.3">
      <c r="A390" s="4">
        <f t="shared" ca="1" si="15"/>
        <v>0</v>
      </c>
      <c r="G390" s="4">
        <f t="shared" ca="1" si="14"/>
        <v>0</v>
      </c>
    </row>
    <row r="391" spans="1:7" x14ac:dyDescent="0.3">
      <c r="A391" s="4">
        <f t="shared" ca="1" si="15"/>
        <v>0</v>
      </c>
      <c r="G391" s="4">
        <f t="shared" ca="1" si="14"/>
        <v>0</v>
      </c>
    </row>
    <row r="392" spans="1:7" x14ac:dyDescent="0.3">
      <c r="A392" s="4">
        <f t="shared" ca="1" si="15"/>
        <v>0</v>
      </c>
      <c r="G392" s="4">
        <f t="shared" ref="G392:G455" ca="1" si="16">OFFSET($H392,0,LangOffset,1,1)</f>
        <v>0</v>
      </c>
    </row>
    <row r="393" spans="1:7" x14ac:dyDescent="0.3">
      <c r="A393" s="4">
        <f t="shared" ca="1" si="15"/>
        <v>0</v>
      </c>
      <c r="G393" s="4">
        <f t="shared" ca="1" si="16"/>
        <v>0</v>
      </c>
    </row>
    <row r="394" spans="1:7" x14ac:dyDescent="0.3">
      <c r="A394" s="4">
        <f t="shared" ca="1" si="15"/>
        <v>0</v>
      </c>
      <c r="G394" s="4">
        <f t="shared" ca="1" si="16"/>
        <v>0</v>
      </c>
    </row>
    <row r="395" spans="1:7" x14ac:dyDescent="0.3">
      <c r="A395" s="4">
        <f t="shared" ca="1" si="15"/>
        <v>0</v>
      </c>
      <c r="G395" s="4">
        <f t="shared" ca="1" si="16"/>
        <v>0</v>
      </c>
    </row>
    <row r="396" spans="1:7" x14ac:dyDescent="0.3">
      <c r="A396" s="4">
        <f t="shared" ca="1" si="15"/>
        <v>0</v>
      </c>
      <c r="G396" s="4">
        <f t="shared" ca="1" si="16"/>
        <v>0</v>
      </c>
    </row>
    <row r="397" spans="1:7" x14ac:dyDescent="0.3">
      <c r="A397" s="4">
        <f t="shared" ca="1" si="15"/>
        <v>0</v>
      </c>
      <c r="G397" s="4">
        <f t="shared" ca="1" si="16"/>
        <v>0</v>
      </c>
    </row>
    <row r="398" spans="1:7" x14ac:dyDescent="0.3">
      <c r="A398" s="4">
        <f t="shared" ca="1" si="15"/>
        <v>0</v>
      </c>
      <c r="G398" s="4">
        <f t="shared" ca="1" si="16"/>
        <v>0</v>
      </c>
    </row>
    <row r="399" spans="1:7" x14ac:dyDescent="0.3">
      <c r="A399" s="4">
        <f t="shared" ca="1" si="15"/>
        <v>0</v>
      </c>
      <c r="G399" s="4">
        <f t="shared" ca="1" si="16"/>
        <v>0</v>
      </c>
    </row>
    <row r="400" spans="1:7" x14ac:dyDescent="0.3">
      <c r="A400" s="4">
        <f t="shared" ca="1" si="15"/>
        <v>0</v>
      </c>
      <c r="G400" s="4">
        <f t="shared" ca="1" si="16"/>
        <v>0</v>
      </c>
    </row>
    <row r="401" spans="1:7" x14ac:dyDescent="0.3">
      <c r="A401" s="4">
        <f t="shared" ca="1" si="15"/>
        <v>0</v>
      </c>
      <c r="G401" s="4">
        <f t="shared" ca="1" si="16"/>
        <v>0</v>
      </c>
    </row>
    <row r="402" spans="1:7" x14ac:dyDescent="0.3">
      <c r="A402" s="4">
        <f t="shared" ca="1" si="15"/>
        <v>0</v>
      </c>
      <c r="G402" s="4">
        <f t="shared" ca="1" si="16"/>
        <v>0</v>
      </c>
    </row>
    <row r="403" spans="1:7" x14ac:dyDescent="0.3">
      <c r="A403" s="4">
        <f t="shared" ca="1" si="15"/>
        <v>0</v>
      </c>
      <c r="G403" s="4">
        <f t="shared" ca="1" si="16"/>
        <v>0</v>
      </c>
    </row>
    <row r="404" spans="1:7" x14ac:dyDescent="0.3">
      <c r="A404" s="4">
        <f t="shared" ca="1" si="15"/>
        <v>0</v>
      </c>
      <c r="G404" s="4">
        <f t="shared" ca="1" si="16"/>
        <v>0</v>
      </c>
    </row>
    <row r="405" spans="1:7" x14ac:dyDescent="0.3">
      <c r="A405" s="4">
        <f t="shared" ca="1" si="15"/>
        <v>0</v>
      </c>
      <c r="G405" s="4">
        <f t="shared" ca="1" si="16"/>
        <v>0</v>
      </c>
    </row>
    <row r="406" spans="1:7" x14ac:dyDescent="0.3">
      <c r="A406" s="4">
        <f t="shared" ca="1" si="15"/>
        <v>0</v>
      </c>
      <c r="G406" s="4">
        <f t="shared" ca="1" si="16"/>
        <v>0</v>
      </c>
    </row>
    <row r="407" spans="1:7" x14ac:dyDescent="0.3">
      <c r="A407" s="4">
        <f t="shared" ca="1" si="15"/>
        <v>0</v>
      </c>
      <c r="G407" s="4">
        <f t="shared" ca="1" si="16"/>
        <v>0</v>
      </c>
    </row>
    <row r="408" spans="1:7" x14ac:dyDescent="0.3">
      <c r="A408" s="4">
        <f t="shared" ca="1" si="15"/>
        <v>0</v>
      </c>
      <c r="G408" s="4">
        <f t="shared" ca="1" si="16"/>
        <v>0</v>
      </c>
    </row>
    <row r="409" spans="1:7" x14ac:dyDescent="0.3">
      <c r="A409" s="4">
        <f t="shared" ca="1" si="15"/>
        <v>0</v>
      </c>
      <c r="G409" s="4">
        <f t="shared" ca="1" si="16"/>
        <v>0</v>
      </c>
    </row>
    <row r="410" spans="1:7" x14ac:dyDescent="0.3">
      <c r="A410" s="4">
        <f t="shared" ca="1" si="15"/>
        <v>0</v>
      </c>
      <c r="G410" s="4">
        <f t="shared" ca="1" si="16"/>
        <v>0</v>
      </c>
    </row>
    <row r="411" spans="1:7" x14ac:dyDescent="0.3">
      <c r="A411" s="4">
        <f t="shared" ca="1" si="15"/>
        <v>0</v>
      </c>
      <c r="G411" s="4">
        <f t="shared" ca="1" si="16"/>
        <v>0</v>
      </c>
    </row>
    <row r="412" spans="1:7" x14ac:dyDescent="0.3">
      <c r="A412" s="4">
        <f t="shared" ca="1" si="15"/>
        <v>0</v>
      </c>
      <c r="G412" s="4">
        <f t="shared" ca="1" si="16"/>
        <v>0</v>
      </c>
    </row>
    <row r="413" spans="1:7" x14ac:dyDescent="0.3">
      <c r="A413" s="4">
        <f t="shared" ca="1" si="15"/>
        <v>0</v>
      </c>
      <c r="G413" s="4">
        <f t="shared" ca="1" si="16"/>
        <v>0</v>
      </c>
    </row>
    <row r="414" spans="1:7" x14ac:dyDescent="0.3">
      <c r="A414" s="4">
        <f t="shared" ca="1" si="15"/>
        <v>0</v>
      </c>
      <c r="G414" s="4">
        <f t="shared" ca="1" si="16"/>
        <v>0</v>
      </c>
    </row>
    <row r="415" spans="1:7" x14ac:dyDescent="0.3">
      <c r="A415" s="4">
        <f t="shared" ca="1" si="15"/>
        <v>0</v>
      </c>
      <c r="G415" s="4">
        <f t="shared" ca="1" si="16"/>
        <v>0</v>
      </c>
    </row>
    <row r="416" spans="1:7" x14ac:dyDescent="0.3">
      <c r="A416" s="4">
        <f t="shared" ca="1" si="15"/>
        <v>0</v>
      </c>
      <c r="G416" s="4">
        <f t="shared" ca="1" si="16"/>
        <v>0</v>
      </c>
    </row>
    <row r="417" spans="1:7" x14ac:dyDescent="0.3">
      <c r="A417" s="4">
        <f t="shared" ca="1" si="15"/>
        <v>0</v>
      </c>
      <c r="G417" s="4">
        <f t="shared" ca="1" si="16"/>
        <v>0</v>
      </c>
    </row>
    <row r="418" spans="1:7" x14ac:dyDescent="0.3">
      <c r="A418" s="4">
        <f t="shared" ca="1" si="15"/>
        <v>0</v>
      </c>
      <c r="G418" s="4">
        <f t="shared" ca="1" si="16"/>
        <v>0</v>
      </c>
    </row>
    <row r="419" spans="1:7" x14ac:dyDescent="0.3">
      <c r="A419" s="4">
        <f t="shared" ca="1" si="15"/>
        <v>0</v>
      </c>
      <c r="G419" s="4">
        <f t="shared" ca="1" si="16"/>
        <v>0</v>
      </c>
    </row>
    <row r="420" spans="1:7" x14ac:dyDescent="0.3">
      <c r="A420" s="4">
        <f t="shared" ca="1" si="15"/>
        <v>0</v>
      </c>
      <c r="G420" s="4">
        <f t="shared" ca="1" si="16"/>
        <v>0</v>
      </c>
    </row>
    <row r="421" spans="1:7" x14ac:dyDescent="0.3">
      <c r="A421" s="4">
        <f t="shared" ca="1" si="15"/>
        <v>0</v>
      </c>
      <c r="G421" s="4">
        <f t="shared" ca="1" si="16"/>
        <v>0</v>
      </c>
    </row>
    <row r="422" spans="1:7" x14ac:dyDescent="0.3">
      <c r="A422" s="4">
        <f t="shared" ref="A422:A485" ca="1" si="17">OFFSET($B422,0,LangOffset,1,1)</f>
        <v>0</v>
      </c>
      <c r="G422" s="4">
        <f t="shared" ca="1" si="16"/>
        <v>0</v>
      </c>
    </row>
    <row r="423" spans="1:7" x14ac:dyDescent="0.3">
      <c r="A423" s="4">
        <f t="shared" ca="1" si="17"/>
        <v>0</v>
      </c>
      <c r="G423" s="4">
        <f t="shared" ca="1" si="16"/>
        <v>0</v>
      </c>
    </row>
    <row r="424" spans="1:7" x14ac:dyDescent="0.3">
      <c r="A424" s="4">
        <f t="shared" ca="1" si="17"/>
        <v>0</v>
      </c>
      <c r="G424" s="4">
        <f t="shared" ca="1" si="16"/>
        <v>0</v>
      </c>
    </row>
    <row r="425" spans="1:7" x14ac:dyDescent="0.3">
      <c r="A425" s="4">
        <f t="shared" ca="1" si="17"/>
        <v>0</v>
      </c>
      <c r="G425" s="4">
        <f t="shared" ca="1" si="16"/>
        <v>0</v>
      </c>
    </row>
    <row r="426" spans="1:7" x14ac:dyDescent="0.3">
      <c r="A426" s="4">
        <f t="shared" ca="1" si="17"/>
        <v>0</v>
      </c>
      <c r="G426" s="4">
        <f t="shared" ca="1" si="16"/>
        <v>0</v>
      </c>
    </row>
    <row r="427" spans="1:7" x14ac:dyDescent="0.3">
      <c r="A427" s="4">
        <f t="shared" ca="1" si="17"/>
        <v>0</v>
      </c>
      <c r="G427" s="4">
        <f t="shared" ca="1" si="16"/>
        <v>0</v>
      </c>
    </row>
    <row r="428" spans="1:7" x14ac:dyDescent="0.3">
      <c r="A428" s="4">
        <f t="shared" ca="1" si="17"/>
        <v>0</v>
      </c>
      <c r="G428" s="4">
        <f t="shared" ca="1" si="16"/>
        <v>0</v>
      </c>
    </row>
    <row r="429" spans="1:7" x14ac:dyDescent="0.3">
      <c r="A429" s="4">
        <f t="shared" ca="1" si="17"/>
        <v>0</v>
      </c>
      <c r="G429" s="4">
        <f t="shared" ca="1" si="16"/>
        <v>0</v>
      </c>
    </row>
    <row r="430" spans="1:7" x14ac:dyDescent="0.3">
      <c r="A430" s="4">
        <f t="shared" ca="1" si="17"/>
        <v>0</v>
      </c>
      <c r="G430" s="4">
        <f t="shared" ca="1" si="16"/>
        <v>0</v>
      </c>
    </row>
    <row r="431" spans="1:7" x14ac:dyDescent="0.3">
      <c r="A431" s="4">
        <f t="shared" ca="1" si="17"/>
        <v>0</v>
      </c>
      <c r="G431" s="4">
        <f t="shared" ca="1" si="16"/>
        <v>0</v>
      </c>
    </row>
    <row r="432" spans="1:7" x14ac:dyDescent="0.3">
      <c r="A432" s="4">
        <f t="shared" ca="1" si="17"/>
        <v>0</v>
      </c>
      <c r="G432" s="4">
        <f t="shared" ca="1" si="16"/>
        <v>0</v>
      </c>
    </row>
    <row r="433" spans="1:7" x14ac:dyDescent="0.3">
      <c r="A433" s="4">
        <f t="shared" ca="1" si="17"/>
        <v>0</v>
      </c>
      <c r="G433" s="4">
        <f t="shared" ca="1" si="16"/>
        <v>0</v>
      </c>
    </row>
    <row r="434" spans="1:7" x14ac:dyDescent="0.3">
      <c r="A434" s="4">
        <f t="shared" ca="1" si="17"/>
        <v>0</v>
      </c>
      <c r="G434" s="4">
        <f t="shared" ca="1" si="16"/>
        <v>0</v>
      </c>
    </row>
    <row r="435" spans="1:7" x14ac:dyDescent="0.3">
      <c r="A435" s="4">
        <f t="shared" ca="1" si="17"/>
        <v>0</v>
      </c>
      <c r="G435" s="4">
        <f t="shared" ca="1" si="16"/>
        <v>0</v>
      </c>
    </row>
    <row r="436" spans="1:7" x14ac:dyDescent="0.3">
      <c r="A436" s="4">
        <f t="shared" ca="1" si="17"/>
        <v>0</v>
      </c>
      <c r="G436" s="4">
        <f t="shared" ca="1" si="16"/>
        <v>0</v>
      </c>
    </row>
    <row r="437" spans="1:7" x14ac:dyDescent="0.3">
      <c r="A437" s="4">
        <f t="shared" ca="1" si="17"/>
        <v>0</v>
      </c>
      <c r="G437" s="4">
        <f t="shared" ca="1" si="16"/>
        <v>0</v>
      </c>
    </row>
    <row r="438" spans="1:7" x14ac:dyDescent="0.3">
      <c r="A438" s="4">
        <f t="shared" ca="1" si="17"/>
        <v>0</v>
      </c>
      <c r="G438" s="4">
        <f t="shared" ca="1" si="16"/>
        <v>0</v>
      </c>
    </row>
    <row r="439" spans="1:7" x14ac:dyDescent="0.3">
      <c r="A439" s="4">
        <f t="shared" ca="1" si="17"/>
        <v>0</v>
      </c>
      <c r="G439" s="4">
        <f t="shared" ca="1" si="16"/>
        <v>0</v>
      </c>
    </row>
    <row r="440" spans="1:7" x14ac:dyDescent="0.3">
      <c r="A440" s="4">
        <f t="shared" ca="1" si="17"/>
        <v>0</v>
      </c>
      <c r="G440" s="4">
        <f t="shared" ca="1" si="16"/>
        <v>0</v>
      </c>
    </row>
    <row r="441" spans="1:7" x14ac:dyDescent="0.3">
      <c r="A441" s="4">
        <f t="shared" ca="1" si="17"/>
        <v>0</v>
      </c>
      <c r="G441" s="4">
        <f t="shared" ca="1" si="16"/>
        <v>0</v>
      </c>
    </row>
    <row r="442" spans="1:7" x14ac:dyDescent="0.3">
      <c r="A442" s="4">
        <f t="shared" ca="1" si="17"/>
        <v>0</v>
      </c>
      <c r="G442" s="4">
        <f t="shared" ca="1" si="16"/>
        <v>0</v>
      </c>
    </row>
    <row r="443" spans="1:7" x14ac:dyDescent="0.3">
      <c r="A443" s="4">
        <f t="shared" ca="1" si="17"/>
        <v>0</v>
      </c>
      <c r="G443" s="4">
        <f t="shared" ca="1" si="16"/>
        <v>0</v>
      </c>
    </row>
    <row r="444" spans="1:7" x14ac:dyDescent="0.3">
      <c r="A444" s="4">
        <f t="shared" ca="1" si="17"/>
        <v>0</v>
      </c>
      <c r="G444" s="4">
        <f t="shared" ca="1" si="16"/>
        <v>0</v>
      </c>
    </row>
    <row r="445" spans="1:7" x14ac:dyDescent="0.3">
      <c r="A445" s="4">
        <f t="shared" ca="1" si="17"/>
        <v>0</v>
      </c>
      <c r="G445" s="4">
        <f t="shared" ca="1" si="16"/>
        <v>0</v>
      </c>
    </row>
    <row r="446" spans="1:7" x14ac:dyDescent="0.3">
      <c r="A446" s="4">
        <f t="shared" ca="1" si="17"/>
        <v>0</v>
      </c>
      <c r="G446" s="4">
        <f t="shared" ca="1" si="16"/>
        <v>0</v>
      </c>
    </row>
    <row r="447" spans="1:7" x14ac:dyDescent="0.3">
      <c r="A447" s="4">
        <f t="shared" ca="1" si="17"/>
        <v>0</v>
      </c>
      <c r="G447" s="4">
        <f t="shared" ca="1" si="16"/>
        <v>0</v>
      </c>
    </row>
    <row r="448" spans="1:7" x14ac:dyDescent="0.3">
      <c r="A448" s="4">
        <f t="shared" ca="1" si="17"/>
        <v>0</v>
      </c>
      <c r="G448" s="4">
        <f t="shared" ca="1" si="16"/>
        <v>0</v>
      </c>
    </row>
    <row r="449" spans="1:7" x14ac:dyDescent="0.3">
      <c r="A449" s="4">
        <f t="shared" ca="1" si="17"/>
        <v>0</v>
      </c>
      <c r="G449" s="4">
        <f t="shared" ca="1" si="16"/>
        <v>0</v>
      </c>
    </row>
    <row r="450" spans="1:7" x14ac:dyDescent="0.3">
      <c r="A450" s="4">
        <f t="shared" ca="1" si="17"/>
        <v>0</v>
      </c>
      <c r="G450" s="4">
        <f t="shared" ca="1" si="16"/>
        <v>0</v>
      </c>
    </row>
    <row r="451" spans="1:7" x14ac:dyDescent="0.3">
      <c r="A451" s="4">
        <f t="shared" ca="1" si="17"/>
        <v>0</v>
      </c>
      <c r="G451" s="4">
        <f t="shared" ca="1" si="16"/>
        <v>0</v>
      </c>
    </row>
    <row r="452" spans="1:7" x14ac:dyDescent="0.3">
      <c r="A452" s="4">
        <f t="shared" ca="1" si="17"/>
        <v>0</v>
      </c>
      <c r="G452" s="4">
        <f t="shared" ca="1" si="16"/>
        <v>0</v>
      </c>
    </row>
    <row r="453" spans="1:7" x14ac:dyDescent="0.3">
      <c r="A453" s="4">
        <f t="shared" ca="1" si="17"/>
        <v>0</v>
      </c>
      <c r="G453" s="4">
        <f t="shared" ca="1" si="16"/>
        <v>0</v>
      </c>
    </row>
    <row r="454" spans="1:7" x14ac:dyDescent="0.3">
      <c r="A454" s="4">
        <f t="shared" ca="1" si="17"/>
        <v>0</v>
      </c>
      <c r="G454" s="4">
        <f t="shared" ca="1" si="16"/>
        <v>0</v>
      </c>
    </row>
    <row r="455" spans="1:7" x14ac:dyDescent="0.3">
      <c r="A455" s="4">
        <f t="shared" ca="1" si="17"/>
        <v>0</v>
      </c>
      <c r="G455" s="4">
        <f t="shared" ca="1" si="16"/>
        <v>0</v>
      </c>
    </row>
    <row r="456" spans="1:7" x14ac:dyDescent="0.3">
      <c r="A456" s="4">
        <f t="shared" ca="1" si="17"/>
        <v>0</v>
      </c>
      <c r="G456" s="4">
        <f t="shared" ref="G456:G505" ca="1" si="18">OFFSET($H456,0,LangOffset,1,1)</f>
        <v>0</v>
      </c>
    </row>
    <row r="457" spans="1:7" x14ac:dyDescent="0.3">
      <c r="A457" s="4">
        <f t="shared" ca="1" si="17"/>
        <v>0</v>
      </c>
      <c r="G457" s="4">
        <f t="shared" ca="1" si="18"/>
        <v>0</v>
      </c>
    </row>
    <row r="458" spans="1:7" x14ac:dyDescent="0.3">
      <c r="A458" s="4">
        <f t="shared" ca="1" si="17"/>
        <v>0</v>
      </c>
      <c r="G458" s="4">
        <f t="shared" ca="1" si="18"/>
        <v>0</v>
      </c>
    </row>
    <row r="459" spans="1:7" x14ac:dyDescent="0.3">
      <c r="A459" s="4">
        <f t="shared" ca="1" si="17"/>
        <v>0</v>
      </c>
      <c r="G459" s="4">
        <f t="shared" ca="1" si="18"/>
        <v>0</v>
      </c>
    </row>
    <row r="460" spans="1:7" x14ac:dyDescent="0.3">
      <c r="A460" s="4">
        <f t="shared" ca="1" si="17"/>
        <v>0</v>
      </c>
      <c r="G460" s="4">
        <f t="shared" ca="1" si="18"/>
        <v>0</v>
      </c>
    </row>
    <row r="461" spans="1:7" x14ac:dyDescent="0.3">
      <c r="A461" s="4">
        <f t="shared" ca="1" si="17"/>
        <v>0</v>
      </c>
      <c r="G461" s="4">
        <f t="shared" ca="1" si="18"/>
        <v>0</v>
      </c>
    </row>
    <row r="462" spans="1:7" x14ac:dyDescent="0.3">
      <c r="A462" s="4">
        <f t="shared" ca="1" si="17"/>
        <v>0</v>
      </c>
      <c r="G462" s="4">
        <f t="shared" ca="1" si="18"/>
        <v>0</v>
      </c>
    </row>
    <row r="463" spans="1:7" x14ac:dyDescent="0.3">
      <c r="A463" s="4">
        <f t="shared" ca="1" si="17"/>
        <v>0</v>
      </c>
      <c r="G463" s="4">
        <f t="shared" ca="1" si="18"/>
        <v>0</v>
      </c>
    </row>
    <row r="464" spans="1:7" x14ac:dyDescent="0.3">
      <c r="A464" s="4">
        <f t="shared" ca="1" si="17"/>
        <v>0</v>
      </c>
      <c r="G464" s="4">
        <f t="shared" ca="1" si="18"/>
        <v>0</v>
      </c>
    </row>
    <row r="465" spans="1:7" x14ac:dyDescent="0.3">
      <c r="A465" s="4">
        <f t="shared" ca="1" si="17"/>
        <v>0</v>
      </c>
      <c r="G465" s="4">
        <f t="shared" ca="1" si="18"/>
        <v>0</v>
      </c>
    </row>
    <row r="466" spans="1:7" x14ac:dyDescent="0.3">
      <c r="A466" s="4">
        <f t="shared" ca="1" si="17"/>
        <v>0</v>
      </c>
      <c r="G466" s="4">
        <f t="shared" ca="1" si="18"/>
        <v>0</v>
      </c>
    </row>
    <row r="467" spans="1:7" x14ac:dyDescent="0.3">
      <c r="A467" s="4">
        <f t="shared" ca="1" si="17"/>
        <v>0</v>
      </c>
      <c r="G467" s="4">
        <f t="shared" ca="1" si="18"/>
        <v>0</v>
      </c>
    </row>
    <row r="468" spans="1:7" x14ac:dyDescent="0.3">
      <c r="A468" s="4">
        <f t="shared" ca="1" si="17"/>
        <v>0</v>
      </c>
      <c r="G468" s="4">
        <f t="shared" ca="1" si="18"/>
        <v>0</v>
      </c>
    </row>
    <row r="469" spans="1:7" x14ac:dyDescent="0.3">
      <c r="A469" s="4">
        <f t="shared" ca="1" si="17"/>
        <v>0</v>
      </c>
      <c r="G469" s="4">
        <f t="shared" ca="1" si="18"/>
        <v>0</v>
      </c>
    </row>
    <row r="470" spans="1:7" x14ac:dyDescent="0.3">
      <c r="A470" s="4">
        <f t="shared" ca="1" si="17"/>
        <v>0</v>
      </c>
      <c r="G470" s="4">
        <f t="shared" ca="1" si="18"/>
        <v>0</v>
      </c>
    </row>
    <row r="471" spans="1:7" x14ac:dyDescent="0.3">
      <c r="A471" s="4">
        <f t="shared" ca="1" si="17"/>
        <v>0</v>
      </c>
      <c r="G471" s="4">
        <f t="shared" ca="1" si="18"/>
        <v>0</v>
      </c>
    </row>
    <row r="472" spans="1:7" x14ac:dyDescent="0.3">
      <c r="A472" s="4">
        <f t="shared" ca="1" si="17"/>
        <v>0</v>
      </c>
      <c r="G472" s="4">
        <f t="shared" ca="1" si="18"/>
        <v>0</v>
      </c>
    </row>
    <row r="473" spans="1:7" x14ac:dyDescent="0.3">
      <c r="A473" s="4">
        <f t="shared" ca="1" si="17"/>
        <v>0</v>
      </c>
      <c r="G473" s="4">
        <f t="shared" ca="1" si="18"/>
        <v>0</v>
      </c>
    </row>
    <row r="474" spans="1:7" x14ac:dyDescent="0.3">
      <c r="A474" s="4">
        <f t="shared" ca="1" si="17"/>
        <v>0</v>
      </c>
      <c r="G474" s="4">
        <f t="shared" ca="1" si="18"/>
        <v>0</v>
      </c>
    </row>
    <row r="475" spans="1:7" x14ac:dyDescent="0.3">
      <c r="A475" s="4">
        <f t="shared" ca="1" si="17"/>
        <v>0</v>
      </c>
      <c r="G475" s="4">
        <f t="shared" ca="1" si="18"/>
        <v>0</v>
      </c>
    </row>
    <row r="476" spans="1:7" x14ac:dyDescent="0.3">
      <c r="A476" s="4">
        <f t="shared" ca="1" si="17"/>
        <v>0</v>
      </c>
      <c r="G476" s="4">
        <f t="shared" ca="1" si="18"/>
        <v>0</v>
      </c>
    </row>
    <row r="477" spans="1:7" x14ac:dyDescent="0.3">
      <c r="A477" s="4">
        <f t="shared" ca="1" si="17"/>
        <v>0</v>
      </c>
      <c r="G477" s="4">
        <f t="shared" ca="1" si="18"/>
        <v>0</v>
      </c>
    </row>
    <row r="478" spans="1:7" x14ac:dyDescent="0.3">
      <c r="A478" s="4">
        <f t="shared" ca="1" si="17"/>
        <v>0</v>
      </c>
      <c r="G478" s="4">
        <f t="shared" ca="1" si="18"/>
        <v>0</v>
      </c>
    </row>
    <row r="479" spans="1:7" x14ac:dyDescent="0.3">
      <c r="A479" s="4">
        <f t="shared" ca="1" si="17"/>
        <v>0</v>
      </c>
      <c r="G479" s="4">
        <f t="shared" ca="1" si="18"/>
        <v>0</v>
      </c>
    </row>
    <row r="480" spans="1:7" x14ac:dyDescent="0.3">
      <c r="A480" s="4">
        <f t="shared" ca="1" si="17"/>
        <v>0</v>
      </c>
      <c r="G480" s="4">
        <f t="shared" ca="1" si="18"/>
        <v>0</v>
      </c>
    </row>
    <row r="481" spans="1:7" x14ac:dyDescent="0.3">
      <c r="A481" s="4">
        <f t="shared" ca="1" si="17"/>
        <v>0</v>
      </c>
      <c r="G481" s="4">
        <f t="shared" ca="1" si="18"/>
        <v>0</v>
      </c>
    </row>
    <row r="482" spans="1:7" x14ac:dyDescent="0.3">
      <c r="A482" s="4">
        <f t="shared" ca="1" si="17"/>
        <v>0</v>
      </c>
      <c r="G482" s="4">
        <f t="shared" ca="1" si="18"/>
        <v>0</v>
      </c>
    </row>
    <row r="483" spans="1:7" x14ac:dyDescent="0.3">
      <c r="A483" s="4">
        <f t="shared" ca="1" si="17"/>
        <v>0</v>
      </c>
      <c r="G483" s="4">
        <f t="shared" ca="1" si="18"/>
        <v>0</v>
      </c>
    </row>
    <row r="484" spans="1:7" x14ac:dyDescent="0.3">
      <c r="A484" s="4">
        <f t="shared" ca="1" si="17"/>
        <v>0</v>
      </c>
      <c r="G484" s="4">
        <f t="shared" ca="1" si="18"/>
        <v>0</v>
      </c>
    </row>
    <row r="485" spans="1:7" x14ac:dyDescent="0.3">
      <c r="A485" s="4">
        <f t="shared" ca="1" si="17"/>
        <v>0</v>
      </c>
      <c r="G485" s="4">
        <f t="shared" ca="1" si="18"/>
        <v>0</v>
      </c>
    </row>
    <row r="486" spans="1:7" x14ac:dyDescent="0.3">
      <c r="A486" s="4">
        <f t="shared" ref="A486:A500" ca="1" si="19">OFFSET($B486,0,LangOffset,1,1)</f>
        <v>0</v>
      </c>
      <c r="G486" s="4">
        <f t="shared" ca="1" si="18"/>
        <v>0</v>
      </c>
    </row>
    <row r="487" spans="1:7" x14ac:dyDescent="0.3">
      <c r="A487" s="4">
        <f t="shared" ca="1" si="19"/>
        <v>0</v>
      </c>
      <c r="G487" s="4">
        <f t="shared" ca="1" si="18"/>
        <v>0</v>
      </c>
    </row>
    <row r="488" spans="1:7" x14ac:dyDescent="0.3">
      <c r="A488" s="4">
        <f t="shared" ca="1" si="19"/>
        <v>0</v>
      </c>
      <c r="G488" s="4">
        <f t="shared" ca="1" si="18"/>
        <v>0</v>
      </c>
    </row>
    <row r="489" spans="1:7" x14ac:dyDescent="0.3">
      <c r="A489" s="4">
        <f t="shared" ca="1" si="19"/>
        <v>0</v>
      </c>
      <c r="G489" s="4">
        <f t="shared" ca="1" si="18"/>
        <v>0</v>
      </c>
    </row>
    <row r="490" spans="1:7" x14ac:dyDescent="0.3">
      <c r="A490" s="4">
        <f t="shared" ca="1" si="19"/>
        <v>0</v>
      </c>
      <c r="G490" s="4">
        <f t="shared" ca="1" si="18"/>
        <v>0</v>
      </c>
    </row>
    <row r="491" spans="1:7" x14ac:dyDescent="0.3">
      <c r="A491" s="4">
        <f t="shared" ca="1" si="19"/>
        <v>0</v>
      </c>
      <c r="G491" s="4">
        <f t="shared" ca="1" si="18"/>
        <v>0</v>
      </c>
    </row>
    <row r="492" spans="1:7" x14ac:dyDescent="0.3">
      <c r="A492" s="4">
        <f t="shared" ca="1" si="19"/>
        <v>0</v>
      </c>
      <c r="G492" s="4">
        <f t="shared" ca="1" si="18"/>
        <v>0</v>
      </c>
    </row>
    <row r="493" spans="1:7" x14ac:dyDescent="0.3">
      <c r="A493" s="4">
        <f t="shared" ca="1" si="19"/>
        <v>0</v>
      </c>
      <c r="G493" s="4">
        <f t="shared" ca="1" si="18"/>
        <v>0</v>
      </c>
    </row>
    <row r="494" spans="1:7" x14ac:dyDescent="0.3">
      <c r="A494" s="4">
        <f t="shared" ca="1" si="19"/>
        <v>0</v>
      </c>
      <c r="G494" s="4">
        <f t="shared" ca="1" si="18"/>
        <v>0</v>
      </c>
    </row>
    <row r="495" spans="1:7" x14ac:dyDescent="0.3">
      <c r="A495" s="4">
        <f t="shared" ca="1" si="19"/>
        <v>0</v>
      </c>
      <c r="G495" s="4">
        <f t="shared" ca="1" si="18"/>
        <v>0</v>
      </c>
    </row>
    <row r="496" spans="1:7" x14ac:dyDescent="0.3">
      <c r="A496" s="4">
        <f t="shared" ca="1" si="19"/>
        <v>0</v>
      </c>
      <c r="G496" s="4">
        <f t="shared" ca="1" si="18"/>
        <v>0</v>
      </c>
    </row>
    <row r="497" spans="1:7" x14ac:dyDescent="0.3">
      <c r="A497" s="4">
        <f t="shared" ca="1" si="19"/>
        <v>0</v>
      </c>
      <c r="G497" s="4">
        <f t="shared" ca="1" si="18"/>
        <v>0</v>
      </c>
    </row>
    <row r="498" spans="1:7" x14ac:dyDescent="0.3">
      <c r="A498" s="4">
        <f t="shared" ca="1" si="19"/>
        <v>0</v>
      </c>
      <c r="G498" s="4">
        <f t="shared" ca="1" si="18"/>
        <v>0</v>
      </c>
    </row>
    <row r="499" spans="1:7" x14ac:dyDescent="0.3">
      <c r="A499" s="4">
        <f t="shared" ca="1" si="19"/>
        <v>0</v>
      </c>
      <c r="G499" s="4">
        <f t="shared" ca="1" si="18"/>
        <v>0</v>
      </c>
    </row>
    <row r="500" spans="1:7" x14ac:dyDescent="0.3">
      <c r="A500" s="4">
        <f t="shared" ca="1" si="19"/>
        <v>0</v>
      </c>
      <c r="G500" s="4">
        <f t="shared" ca="1" si="18"/>
        <v>0</v>
      </c>
    </row>
    <row r="501" spans="1:7" x14ac:dyDescent="0.3">
      <c r="G501" s="4">
        <f t="shared" ca="1" si="18"/>
        <v>0</v>
      </c>
    </row>
    <row r="502" spans="1:7" x14ac:dyDescent="0.3">
      <c r="G502" s="4">
        <f t="shared" ca="1" si="18"/>
        <v>0</v>
      </c>
    </row>
    <row r="503" spans="1:7" x14ac:dyDescent="0.3">
      <c r="G503" s="4">
        <f t="shared" ca="1" si="18"/>
        <v>0</v>
      </c>
    </row>
    <row r="504" spans="1:7" x14ac:dyDescent="0.3">
      <c r="G504" s="4">
        <f t="shared" ca="1" si="18"/>
        <v>0</v>
      </c>
    </row>
    <row r="505" spans="1:7" x14ac:dyDescent="0.3">
      <c r="G505" s="4">
        <f t="shared" ca="1" si="18"/>
        <v>0</v>
      </c>
    </row>
  </sheetData>
  <sheetProtection password="E205" sheet="1" objects="1" scenarios="1"/>
  <customSheetViews>
    <customSheetView guid="{CD09CE3E-58EC-4EDC-BE6A-B9CFB40E5B97}">
      <selection activeCell="C1" sqref="C1"/>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8A762DD9-6125-4177-AA9B-79E8D68448DE}" topLeftCell="C7">
      <selection activeCell="G47" sqref="G47"/>
      <pageMargins left="0.7" right="0.7" top="0.75" bottom="0.75" header="0.3" footer="0.3"/>
      <pageSetup paperSize="9" orientation="portrait"/>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762C1F7A084F14A94CC419D0C2C39B9" ma:contentTypeVersion="124" ma:contentTypeDescription="A work in progress document. &#10;Retention period upon archiving: 0 years." ma:contentTypeScope="" ma:versionID="1811908d5f0d5ca972a5b75457d11d2d">
  <xsd:schema xmlns:xsd="http://www.w3.org/2001/XMLSchema" xmlns:xs="http://www.w3.org/2001/XMLSchema" xmlns:p="http://schemas.microsoft.com/office/2006/metadata/properties" xmlns:ns2="a55cf367-9574-41a5-b85b-8fc07559e4eb" xmlns:ns3="fa473315-44a4-4518-8a4f-31f7017f3642" targetNamespace="http://schemas.microsoft.com/office/2006/metadata/properties" ma:root="true" ma:fieldsID="c93d90c17bbeb54c700b0676c221b594" ns2:_="" ns3:_="">
    <xsd:import namespace="a55cf367-9574-41a5-b85b-8fc07559e4eb"/>
    <xsd:import namespace="fa473315-44a4-4518-8a4f-31f7017f3642"/>
    <xsd:element name="properties">
      <xsd:complexType>
        <xsd:sequence>
          <xsd:element name="documentManagement">
            <xsd:complexType>
              <xsd:all>
                <xsd:element ref="ns2:Grant_x0020_Name" minOccurs="0"/>
                <xsd:element ref="ns3:_dlc_DocId" minOccurs="0"/>
                <xsd:element ref="ns3:_dlc_DocIdUrl" minOccurs="0"/>
                <xsd:element ref="ns3:_dlc_DocIdPersistId" minOccurs="0"/>
                <xsd:element ref="ns2:MediaServiceMetadata" minOccurs="0"/>
                <xsd:element ref="ns2:MediaServiceFastMetadata"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cf367-9574-41a5-b85b-8fc07559e4eb" elementFormDefault="qualified">
    <xsd:import namespace="http://schemas.microsoft.com/office/2006/documentManagement/types"/>
    <xsd:import namespace="http://schemas.microsoft.com/office/infopath/2007/PartnerControls"/>
    <xsd:element name="Grant_x0020_Name" ma:index="5" nillable="true" ma:displayName="Grant Name" ma:internalName="Grant_x0020_Name" ma:readOnly="false">
      <xsd:simpleType>
        <xsd:restriction base="dms:Text">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dlc_DocId xmlns="fa473315-44a4-4518-8a4f-31f7017f3642">RM2R575YRTXY-1027117229-2684</_dlc_DocId>
    <_dlc_DocIdUrl xmlns="fa473315-44a4-4518-8a4f-31f7017f3642">
      <Url>https://tgf.sharepoint.com/sites/TSGMT6/CIV1/_layouts/15/DocIdRedir.aspx?ID=RM2R575YRTXY-1027117229-2684</Url>
      <Description>RM2R575YRTXY-1027117229-2684</Description>
    </_dlc_DocIdUrl>
    <Grant_x0020_Name xmlns="a55cf367-9574-41a5-b85b-8fc07559e4eb"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78275918-D980-4514-BDEF-B8B68E72D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5cf367-9574-41a5-b85b-8fc07559e4eb"/>
    <ds:schemaRef ds:uri="fa473315-44a4-4518-8a4f-31f7017f3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A30DD0-FFDC-4D2A-8563-B7A8F56624F8}">
  <ds:schemaRefs>
    <ds:schemaRef ds:uri="fa473315-44a4-4518-8a4f-31f7017f3642"/>
    <ds:schemaRef ds:uri="http://purl.org/dc/elements/1.1/"/>
    <ds:schemaRef ds:uri="http://schemas.microsoft.com/office/2006/metadata/properties"/>
    <ds:schemaRef ds:uri="a55cf367-9574-41a5-b85b-8fc07559e4e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FCED156-DD53-42F3-8710-E179FB3B939A}">
  <ds:schemaRefs>
    <ds:schemaRef ds:uri="http://schemas.microsoft.com/sharepoint/events"/>
  </ds:schemaRefs>
</ds:datastoreItem>
</file>

<file path=customXml/itemProps4.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5.xml><?xml version="1.0" encoding="utf-8"?>
<ds:datastoreItem xmlns:ds="http://schemas.openxmlformats.org/officeDocument/2006/customXml" ds:itemID="{D7FB6049-F8F3-498F-ABED-09F7995FEF1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Sheet</vt:lpstr>
      <vt:lpstr>Instructions</vt:lpstr>
      <vt:lpstr>Tables</vt:lpstr>
      <vt:lpstr>Blank table (only if needed)</vt:lpstr>
      <vt:lpstr>TB drop-down</vt:lpstr>
      <vt:lpstr>Translations</vt:lpstr>
      <vt:lpstr>ApplicantType</vt:lpstr>
      <vt:lpstr>Geography</vt:lpstr>
      <vt:lpstr>LangOffset</vt:lpstr>
      <vt:lpstr>Language</vt:lpstr>
      <vt:lpstr>ListTBModules</vt:lpstr>
      <vt:lpstr>'Blank table (only if needed)'!Print_Area</vt:lpstr>
      <vt:lpstr>Instructions!Print_Area</vt:lpstr>
      <vt:lpstr>Tables!Print_Area</vt:lpstr>
      <vt:lpstr>TBModulesIndicators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CIV_TB_Tableau gap   programmatique-TB_FM_27-03-2020</dc:title>
  <dc:creator>Suman Jain</dc:creator>
  <cp:lastModifiedBy>Claire Cazeneuve</cp:lastModifiedBy>
  <cp:lastPrinted>2019-07-18T08:13:25Z</cp:lastPrinted>
  <dcterms:created xsi:type="dcterms:W3CDTF">2014-05-13T14:32:54Z</dcterms:created>
  <dcterms:modified xsi:type="dcterms:W3CDTF">2020-04-09T10:37:38Z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0x01010014768F94803F42BEA62C5B7969543DC700A762C1F7A084F14A94CC419D0C2C39B9</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3NAZ7T4E3CZ3-825535688-399</vt:lpwstr>
  </property>
  <property fmtid="{D5CDD505-2E9C-101B-9397-08002B2CF9AE}" pid="12" name="_dlc_DocIdUrl">
    <vt:lpwstr>https://tgf.sharepoint.com/sites/TSA2F1/ASTM/_layouts/15/DocIdRedir.aspx?ID=3NAZ7T4E3CZ3-825535688-399, 3NAZ7T4E3CZ3-825535688-399</vt:lpwstr>
  </property>
  <property fmtid="{D5CDD505-2E9C-101B-9397-08002B2CF9AE}" pid="13" name="_dlc_DocIdItemGuid">
    <vt:lpwstr>56311964-5635-483e-8c91-e1fe0f30c4d4</vt:lpwstr>
  </property>
</Properties>
</file>